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2520" windowHeight="1875" tabRatio="690" activeTab="0"/>
  </bookViews>
  <sheets>
    <sheet name="data" sheetId="1" r:id="rId1"/>
  </sheets>
  <definedNames>
    <definedName name="_xlnm.Print_Titles" localSheetId="0">'data'!$5:$5</definedName>
    <definedName name="_xlnm.Print_Area" localSheetId="0">'data'!$A$1:$K$25</definedName>
  </definedNames>
  <calcPr fullCalcOnLoad="1"/>
</workbook>
</file>

<file path=xl/sharedStrings.xml><?xml version="1.0" encoding="utf-8"?>
<sst xmlns="http://schemas.openxmlformats.org/spreadsheetml/2006/main" count="50" uniqueCount="50">
  <si>
    <t>ДОХОДЫ ОТ ОКАЗАНИЯ ПЛАТНЫХ УСЛУГ И КОМПЕНСАЦИИ ЗАТРАТ ГОСУДАРСТВА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</si>
  <si>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</si>
  <si>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</si>
  <si>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</si>
  <si>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</si>
  <si>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</t>
  </si>
  <si>
    <t xml:space="preserve">Код бюджетной классификации </t>
  </si>
  <si>
    <t>ГОСУДАРСТВЕННАЯ ПОШЛИНА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</si>
  <si>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</si>
  <si>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</si>
  <si>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</si>
  <si>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</si>
  <si>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1 01 00000 00 0000 000</t>
  </si>
  <si>
    <t>1 03 00000 00 0000 000</t>
  </si>
  <si>
    <t>1 05 00000 00 0000 000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</si>
  <si>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</si>
  <si>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</si>
  <si>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</si>
  <si>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</si>
  <si>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</si>
  <si>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</si>
  <si>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 xml:space="preserve">НАЛОГОВЫЕ И НЕНАЛОГОВЫЕ ДОХОДЫ                                 </t>
  </si>
  <si>
    <t>1 17 00000 00 0000 000</t>
  </si>
  <si>
    <t>ПРОЧИЕ НЕНАЛОГОВЫЕ ДОХОДЫ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</si>
  <si>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</si>
  <si>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</si>
  <si>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</si>
  <si>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</si>
  <si>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</si>
  <si>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</si>
  <si>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ИТОГО:</t>
  </si>
  <si>
    <t>Темп 2021/2020</t>
  </si>
  <si>
    <t>рублей</t>
  </si>
  <si>
    <t>2022 год</t>
  </si>
  <si>
    <t>Темп 2022/2021</t>
  </si>
  <si>
    <t>ВОЗВРАТ ОСТАТКОВ СУБСИДИЙ, СУБВЕНЦИЙ И ИНЫХ МЕЖБЮДЖЕТНЫХ ТРАНСФЕРТОВ, ИМЕЮЩИХ ЦЕЛЕВОЕ НАЗНАЧЕНИЕ, ПРОШЛЫХ ЛЕТ</t>
  </si>
  <si>
    <t>2 02 10000 00 0000 000</t>
  </si>
  <si>
    <t>2 02 20000 00 0000 000</t>
  </si>
  <si>
    <t>2 02 30000 00 0000 000</t>
  </si>
  <si>
    <t>2 02 40000 00 0000 000</t>
  </si>
  <si>
    <t>2 19 00000 00 0000 000</t>
  </si>
  <si>
    <t>2023 год</t>
  </si>
  <si>
    <t>Темп 2023/2022</t>
  </si>
  <si>
    <t>Сведения о доходах  бюджете Дубровского муниципального района Брянской области за 2020 - 2024 годы</t>
  </si>
  <si>
    <t>2020 год факт</t>
  </si>
  <si>
    <t>2021 год оценка</t>
  </si>
  <si>
    <t>2024 год</t>
  </si>
  <si>
    <t>Темп 2024/2023</t>
  </si>
  <si>
    <t>1 17 01000 00 0000 000</t>
  </si>
  <si>
    <t>Прочие неналоговые доходы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</si>
</sst>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4" fontId="25" fillId="0" borderId="2">
      <alignment horizontal="right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left" vertical="center" wrapText="1"/>
    </xf>
    <xf numFmtId="4" fontId="3" fillId="0" borderId="12" xfId="0" applyNumberFormat="1" applyFont="1" applyFill="1" applyBorder="1" applyAlignment="1" quotePrefix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 quotePrefix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 quotePrefix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173" fontId="2" fillId="34" borderId="12" xfId="57" applyNumberFormat="1" applyFont="1" applyFill="1" applyBorder="1" applyAlignment="1">
      <alignment horizontal="center" vertical="center"/>
    </xf>
    <xf numFmtId="173" fontId="3" fillId="0" borderId="12" xfId="57" applyNumberFormat="1" applyFont="1" applyFill="1" applyBorder="1" applyAlignment="1">
      <alignment horizontal="center" vertical="center"/>
    </xf>
    <xf numFmtId="173" fontId="2" fillId="34" borderId="12" xfId="57" applyNumberFormat="1" applyFont="1" applyFill="1" applyBorder="1" applyAlignment="1">
      <alignment horizontal="center" vertical="center" wrapText="1"/>
    </xf>
    <xf numFmtId="173" fontId="3" fillId="0" borderId="12" xfId="57" applyNumberFormat="1" applyFont="1" applyFill="1" applyBorder="1" applyAlignment="1">
      <alignment horizontal="center" vertical="center" wrapText="1"/>
    </xf>
    <xf numFmtId="173" fontId="2" fillId="0" borderId="12" xfId="57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173" fontId="3" fillId="33" borderId="12" xfId="57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5" zoomScaleNormal="85" zoomScaleSheetLayoutView="8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3" sqref="J23"/>
    </sheetView>
  </sheetViews>
  <sheetFormatPr defaultColWidth="9.00390625" defaultRowHeight="12.75"/>
  <cols>
    <col min="1" max="1" width="25.00390625" style="1" customWidth="1"/>
    <col min="2" max="2" width="40.375" style="1" customWidth="1"/>
    <col min="3" max="3" width="20.75390625" style="1" customWidth="1"/>
    <col min="4" max="4" width="27.00390625" style="1" customWidth="1"/>
    <col min="5" max="5" width="14.375" style="1" customWidth="1"/>
    <col min="6" max="6" width="23.00390625" style="4" customWidth="1"/>
    <col min="7" max="7" width="14.375" style="4" customWidth="1"/>
    <col min="8" max="8" width="21.625" style="4" customWidth="1"/>
    <col min="9" max="9" width="14.375" style="4" customWidth="1"/>
    <col min="10" max="10" width="20.75390625" style="4" customWidth="1"/>
    <col min="11" max="13" width="14.375" style="1" customWidth="1"/>
    <col min="14" max="14" width="14.00390625" style="1" customWidth="1"/>
    <col min="15" max="16384" width="9.125" style="1" customWidth="1"/>
  </cols>
  <sheetData>
    <row r="1" spans="1:11" ht="15.75" customHeight="1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9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24" customHeight="1">
      <c r="B4" s="2"/>
      <c r="C4" s="2"/>
      <c r="D4" s="2"/>
      <c r="E4" s="2"/>
      <c r="F4" s="8"/>
      <c r="G4" s="8"/>
      <c r="H4" s="8"/>
      <c r="I4" s="8"/>
      <c r="J4" s="28" t="s">
        <v>32</v>
      </c>
      <c r="K4" s="28"/>
    </row>
    <row r="5" spans="1:11" ht="39.75" customHeight="1">
      <c r="A5" s="9" t="s">
        <v>6</v>
      </c>
      <c r="B5" s="9" t="s">
        <v>5</v>
      </c>
      <c r="C5" s="9" t="s">
        <v>44</v>
      </c>
      <c r="D5" s="9" t="s">
        <v>45</v>
      </c>
      <c r="E5" s="9" t="s">
        <v>31</v>
      </c>
      <c r="F5" s="5" t="s">
        <v>33</v>
      </c>
      <c r="G5" s="9" t="s">
        <v>34</v>
      </c>
      <c r="H5" s="5" t="s">
        <v>41</v>
      </c>
      <c r="I5" s="9" t="s">
        <v>42</v>
      </c>
      <c r="J5" s="5" t="s">
        <v>46</v>
      </c>
      <c r="K5" s="9" t="s">
        <v>47</v>
      </c>
    </row>
    <row r="6" spans="1:11" ht="21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s="2" customFormat="1" ht="42" customHeight="1">
      <c r="A7" s="7" t="s">
        <v>1</v>
      </c>
      <c r="B7" s="7" t="s">
        <v>21</v>
      </c>
      <c r="C7" s="23">
        <f>SUM(C8:C18)</f>
        <v>91501173.04999998</v>
      </c>
      <c r="D7" s="23">
        <f>SUM(D8:D17)</f>
        <v>94248000</v>
      </c>
      <c r="E7" s="18">
        <f>D7/C7</f>
        <v>1.0300195818090665</v>
      </c>
      <c r="F7" s="23">
        <f>SUM(F8:F17)</f>
        <v>102314000</v>
      </c>
      <c r="G7" s="18">
        <f>F7/D7</f>
        <v>1.0855827179356592</v>
      </c>
      <c r="H7" s="23">
        <f>SUM(H8:H17)</f>
        <v>104391000</v>
      </c>
      <c r="I7" s="18">
        <f>H7/F7</f>
        <v>1.020300252164904</v>
      </c>
      <c r="J7" s="23">
        <f>SUM(J8:J17)</f>
        <v>110971000</v>
      </c>
      <c r="K7" s="18">
        <f>J7/H7</f>
        <v>1.0630322537383492</v>
      </c>
    </row>
    <row r="8" spans="1:11" ht="39" customHeight="1">
      <c r="A8" s="10" t="s">
        <v>12</v>
      </c>
      <c r="B8" s="6" t="s">
        <v>8</v>
      </c>
      <c r="C8" s="13">
        <v>73192468.05</v>
      </c>
      <c r="D8" s="13">
        <v>73278000</v>
      </c>
      <c r="E8" s="19">
        <f>D8/C8</f>
        <v>1.001168589504887</v>
      </c>
      <c r="F8" s="13">
        <v>80413000</v>
      </c>
      <c r="G8" s="24">
        <f aca="true" t="shared" si="0" ref="G8:G16">F8/D8</f>
        <v>1.0973689238243403</v>
      </c>
      <c r="H8" s="13">
        <v>86289000</v>
      </c>
      <c r="I8" s="24">
        <f aca="true" t="shared" si="1" ref="I8:I16">H8/F8</f>
        <v>1.0730727618668623</v>
      </c>
      <c r="J8" s="13">
        <v>92585000</v>
      </c>
      <c r="K8" s="24">
        <f>J8/H8</f>
        <v>1.072964108982605</v>
      </c>
    </row>
    <row r="9" spans="1:11" ht="75.75" customHeight="1">
      <c r="A9" s="10" t="s">
        <v>13</v>
      </c>
      <c r="B9" s="6" t="s">
        <v>9</v>
      </c>
      <c r="C9" s="13">
        <v>4264601.76</v>
      </c>
      <c r="D9" s="13">
        <v>5432000</v>
      </c>
      <c r="E9" s="19">
        <f aca="true" t="shared" si="2" ref="E9:E17">D9/C9</f>
        <v>1.273741443093153</v>
      </c>
      <c r="F9" s="13">
        <v>5677000</v>
      </c>
      <c r="G9" s="24">
        <f t="shared" si="0"/>
        <v>1.0451030927835052</v>
      </c>
      <c r="H9" s="13">
        <v>5632000</v>
      </c>
      <c r="I9" s="24">
        <f t="shared" si="1"/>
        <v>0.9920732781398626</v>
      </c>
      <c r="J9" s="13">
        <v>5601000</v>
      </c>
      <c r="K9" s="24">
        <f aca="true" t="shared" si="3" ref="K9:K17">J9/H9</f>
        <v>0.9944957386363636</v>
      </c>
    </row>
    <row r="10" spans="1:11" s="3" customFormat="1" ht="39" customHeight="1">
      <c r="A10" s="10" t="s">
        <v>14</v>
      </c>
      <c r="B10" s="6" t="s">
        <v>10</v>
      </c>
      <c r="C10" s="13">
        <v>6515480.48</v>
      </c>
      <c r="D10" s="13">
        <v>4922000</v>
      </c>
      <c r="E10" s="19">
        <f t="shared" si="2"/>
        <v>0.7554316239774844</v>
      </c>
      <c r="F10" s="13">
        <v>3840000</v>
      </c>
      <c r="G10" s="24">
        <f t="shared" si="0"/>
        <v>0.7801706623323852</v>
      </c>
      <c r="H10" s="13">
        <v>4106000</v>
      </c>
      <c r="I10" s="24">
        <f t="shared" si="1"/>
        <v>1.0692708333333334</v>
      </c>
      <c r="J10" s="13">
        <v>4355000</v>
      </c>
      <c r="K10" s="24">
        <f t="shared" si="3"/>
        <v>1.0606429615197273</v>
      </c>
    </row>
    <row r="11" spans="1:11" ht="33" customHeight="1">
      <c r="A11" s="10" t="s">
        <v>15</v>
      </c>
      <c r="B11" s="6" t="s">
        <v>7</v>
      </c>
      <c r="C11" s="13">
        <v>1420740.35</v>
      </c>
      <c r="D11" s="13">
        <v>1200000</v>
      </c>
      <c r="E11" s="19">
        <f t="shared" si="2"/>
        <v>0.844630055027296</v>
      </c>
      <c r="F11" s="13">
        <v>1765000</v>
      </c>
      <c r="G11" s="24">
        <f t="shared" si="0"/>
        <v>1.4708333333333334</v>
      </c>
      <c r="H11" s="13">
        <v>1760000</v>
      </c>
      <c r="I11" s="24">
        <f t="shared" si="1"/>
        <v>0.9971671388101983</v>
      </c>
      <c r="J11" s="13">
        <v>1775000</v>
      </c>
      <c r="K11" s="24">
        <f t="shared" si="3"/>
        <v>1.0085227272727273</v>
      </c>
    </row>
    <row r="12" spans="1:11" ht="90.75" customHeight="1">
      <c r="A12" s="10" t="s">
        <v>16</v>
      </c>
      <c r="B12" s="6" t="s">
        <v>11</v>
      </c>
      <c r="C12" s="13">
        <v>2116836.47</v>
      </c>
      <c r="D12" s="13">
        <v>3243000</v>
      </c>
      <c r="E12" s="19">
        <f t="shared" si="2"/>
        <v>1.5320030838281995</v>
      </c>
      <c r="F12" s="13">
        <v>4259000</v>
      </c>
      <c r="G12" s="24">
        <f t="shared" si="0"/>
        <v>1.3132901634289238</v>
      </c>
      <c r="H12" s="13">
        <v>4259000</v>
      </c>
      <c r="I12" s="24">
        <f t="shared" si="1"/>
        <v>1</v>
      </c>
      <c r="J12" s="13">
        <v>4259000</v>
      </c>
      <c r="K12" s="24">
        <f t="shared" si="3"/>
        <v>1</v>
      </c>
    </row>
    <row r="13" spans="1:11" ht="43.5" customHeight="1">
      <c r="A13" s="10" t="s">
        <v>17</v>
      </c>
      <c r="B13" s="6" t="s">
        <v>2</v>
      </c>
      <c r="C13" s="13">
        <v>36212.6</v>
      </c>
      <c r="D13" s="13">
        <v>25000</v>
      </c>
      <c r="E13" s="19">
        <f t="shared" si="2"/>
        <v>0.6903674411668866</v>
      </c>
      <c r="F13" s="13">
        <v>30000</v>
      </c>
      <c r="G13" s="24">
        <f t="shared" si="0"/>
        <v>1.2</v>
      </c>
      <c r="H13" s="13">
        <v>35000</v>
      </c>
      <c r="I13" s="24">
        <f t="shared" si="1"/>
        <v>1.1666666666666667</v>
      </c>
      <c r="J13" s="13">
        <v>36000</v>
      </c>
      <c r="K13" s="24">
        <f t="shared" si="3"/>
        <v>1.0285714285714285</v>
      </c>
    </row>
    <row r="14" spans="1:11" s="3" customFormat="1" ht="63.75" customHeight="1">
      <c r="A14" s="10" t="s">
        <v>18</v>
      </c>
      <c r="B14" s="6" t="s">
        <v>0</v>
      </c>
      <c r="C14" s="13">
        <v>714761.3</v>
      </c>
      <c r="D14" s="13">
        <v>735000</v>
      </c>
      <c r="E14" s="19">
        <f t="shared" si="2"/>
        <v>1.0283153270889176</v>
      </c>
      <c r="F14" s="13">
        <v>740000</v>
      </c>
      <c r="G14" s="24">
        <f t="shared" si="0"/>
        <v>1.0068027210884354</v>
      </c>
      <c r="H14" s="13">
        <v>750000</v>
      </c>
      <c r="I14" s="24">
        <f t="shared" si="1"/>
        <v>1.0135135135135136</v>
      </c>
      <c r="J14" s="13">
        <v>760000</v>
      </c>
      <c r="K14" s="24">
        <f t="shared" si="3"/>
        <v>1.0133333333333334</v>
      </c>
    </row>
    <row r="15" spans="1:11" s="3" customFormat="1" ht="63.75" customHeight="1">
      <c r="A15" s="10" t="s">
        <v>19</v>
      </c>
      <c r="B15" s="6" t="s">
        <v>3</v>
      </c>
      <c r="C15" s="13">
        <v>2350232.66</v>
      </c>
      <c r="D15" s="13">
        <v>4513000</v>
      </c>
      <c r="E15" s="19">
        <f t="shared" si="2"/>
        <v>1.9202354204370558</v>
      </c>
      <c r="F15" s="13">
        <v>4640000</v>
      </c>
      <c r="G15" s="24">
        <f t="shared" si="0"/>
        <v>1.028140926213162</v>
      </c>
      <c r="H15" s="13">
        <v>600000</v>
      </c>
      <c r="I15" s="24">
        <f t="shared" si="1"/>
        <v>0.12931034482758622</v>
      </c>
      <c r="J15" s="13">
        <v>600000</v>
      </c>
      <c r="K15" s="24">
        <f t="shared" si="3"/>
        <v>1</v>
      </c>
    </row>
    <row r="16" spans="1:11" ht="37.5" customHeight="1">
      <c r="A16" s="10" t="s">
        <v>20</v>
      </c>
      <c r="B16" s="6" t="s">
        <v>4</v>
      </c>
      <c r="C16" s="13">
        <v>885168.61</v>
      </c>
      <c r="D16" s="13">
        <v>900000</v>
      </c>
      <c r="E16" s="19">
        <f t="shared" si="2"/>
        <v>1.0167554405256192</v>
      </c>
      <c r="F16" s="13">
        <v>950000</v>
      </c>
      <c r="G16" s="24">
        <f t="shared" si="0"/>
        <v>1.0555555555555556</v>
      </c>
      <c r="H16" s="13">
        <v>960000</v>
      </c>
      <c r="I16" s="24">
        <f t="shared" si="1"/>
        <v>1.0105263157894737</v>
      </c>
      <c r="J16" s="13">
        <v>1000000</v>
      </c>
      <c r="K16" s="24">
        <f t="shared" si="3"/>
        <v>1.0416666666666667</v>
      </c>
    </row>
    <row r="17" spans="1:11" ht="37.5" customHeight="1" hidden="1">
      <c r="A17" s="10" t="s">
        <v>22</v>
      </c>
      <c r="B17" s="6" t="s">
        <v>23</v>
      </c>
      <c r="C17" s="13"/>
      <c r="D17" s="13"/>
      <c r="E17" s="19" t="e">
        <f t="shared" si="2"/>
        <v>#DIV/0!</v>
      </c>
      <c r="F17" s="13"/>
      <c r="G17" s="24" t="e">
        <f aca="true" t="shared" si="4" ref="G17:G25">F17/D17</f>
        <v>#DIV/0!</v>
      </c>
      <c r="H17" s="13"/>
      <c r="I17" s="24" t="e">
        <f aca="true" t="shared" si="5" ref="I17:I25">H17/F17</f>
        <v>#DIV/0!</v>
      </c>
      <c r="J17" s="13"/>
      <c r="K17" s="24" t="e">
        <f t="shared" si="3"/>
        <v>#DIV/0!</v>
      </c>
    </row>
    <row r="18" spans="1:11" ht="37.5" customHeight="1">
      <c r="A18" s="10" t="s">
        <v>48</v>
      </c>
      <c r="B18" s="6" t="s">
        <v>49</v>
      </c>
      <c r="C18" s="13">
        <v>4670.77</v>
      </c>
      <c r="D18" s="13">
        <v>0</v>
      </c>
      <c r="E18" s="19"/>
      <c r="F18" s="13"/>
      <c r="G18" s="24"/>
      <c r="H18" s="13"/>
      <c r="I18" s="24"/>
      <c r="J18" s="13"/>
      <c r="K18" s="24"/>
    </row>
    <row r="19" spans="1:11" ht="69.75" customHeight="1">
      <c r="A19" s="14" t="s">
        <v>24</v>
      </c>
      <c r="B19" s="15" t="s">
        <v>25</v>
      </c>
      <c r="C19" s="16">
        <f>SUM(C20:C23)</f>
        <v>214055115.17999998</v>
      </c>
      <c r="D19" s="16">
        <f>SUM(D20:D23)</f>
        <v>274514900</v>
      </c>
      <c r="E19" s="20">
        <f aca="true" t="shared" si="6" ref="E19:E25">D19/C19</f>
        <v>1.2824496147600075</v>
      </c>
      <c r="F19" s="17">
        <f>SUM(F20:F23)</f>
        <v>256669112.82999998</v>
      </c>
      <c r="G19" s="20">
        <f t="shared" si="4"/>
        <v>0.9349915535732304</v>
      </c>
      <c r="H19" s="17">
        <f>SUM(H20:H23)</f>
        <v>198781472.78</v>
      </c>
      <c r="I19" s="20">
        <f t="shared" si="5"/>
        <v>0.7744658895192396</v>
      </c>
      <c r="J19" s="17">
        <f>SUM(J20:J23)</f>
        <v>188357933.06</v>
      </c>
      <c r="K19" s="20">
        <f aca="true" t="shared" si="7" ref="K19:K25">J19/H19</f>
        <v>0.9475628207487115</v>
      </c>
    </row>
    <row r="20" spans="1:11" ht="56.25" customHeight="1">
      <c r="A20" s="10" t="s">
        <v>36</v>
      </c>
      <c r="B20" s="6" t="s">
        <v>26</v>
      </c>
      <c r="C20" s="11">
        <v>45873690</v>
      </c>
      <c r="D20" s="11">
        <v>41226800</v>
      </c>
      <c r="E20" s="21">
        <f t="shared" si="6"/>
        <v>0.8987025024583808</v>
      </c>
      <c r="F20" s="13">
        <v>45308000</v>
      </c>
      <c r="G20" s="24">
        <f t="shared" si="4"/>
        <v>1.098993858363977</v>
      </c>
      <c r="H20" s="13">
        <v>13895000</v>
      </c>
      <c r="I20" s="24">
        <f t="shared" si="5"/>
        <v>0.3066787322327183</v>
      </c>
      <c r="J20" s="13">
        <v>12726000</v>
      </c>
      <c r="K20" s="21">
        <f t="shared" si="7"/>
        <v>0.9158690176322418</v>
      </c>
    </row>
    <row r="21" spans="1:11" ht="58.5" customHeight="1">
      <c r="A21" s="10" t="s">
        <v>37</v>
      </c>
      <c r="B21" s="6" t="s">
        <v>27</v>
      </c>
      <c r="C21" s="11">
        <v>10109589.54</v>
      </c>
      <c r="D21" s="11">
        <v>68844900</v>
      </c>
      <c r="E21" s="21">
        <f t="shared" si="6"/>
        <v>6.809861046049948</v>
      </c>
      <c r="F21" s="13">
        <v>24710375.83</v>
      </c>
      <c r="G21" s="24">
        <f t="shared" si="4"/>
        <v>0.35892819700515216</v>
      </c>
      <c r="H21" s="13">
        <v>20722561.5</v>
      </c>
      <c r="I21" s="24">
        <f t="shared" si="5"/>
        <v>0.8386178195979305</v>
      </c>
      <c r="J21" s="13">
        <v>10006652.5</v>
      </c>
      <c r="K21" s="21">
        <f t="shared" si="7"/>
        <v>0.4828868525737033</v>
      </c>
    </row>
    <row r="22" spans="1:11" ht="56.25" customHeight="1">
      <c r="A22" s="10" t="s">
        <v>38</v>
      </c>
      <c r="B22" s="6" t="s">
        <v>28</v>
      </c>
      <c r="C22" s="11">
        <v>143680818.64</v>
      </c>
      <c r="D22" s="11">
        <v>149974700</v>
      </c>
      <c r="E22" s="21">
        <f t="shared" si="6"/>
        <v>1.0438046039796702</v>
      </c>
      <c r="F22" s="13">
        <v>171829497</v>
      </c>
      <c r="G22" s="24">
        <f t="shared" si="4"/>
        <v>1.1457232253173368</v>
      </c>
      <c r="H22" s="13">
        <v>156430031.28</v>
      </c>
      <c r="I22" s="24">
        <f t="shared" si="5"/>
        <v>0.9103793819520987</v>
      </c>
      <c r="J22" s="13">
        <v>157891400.56</v>
      </c>
      <c r="K22" s="21">
        <f t="shared" si="7"/>
        <v>1.0093419995383384</v>
      </c>
    </row>
    <row r="23" spans="1:11" ht="24.75" customHeight="1">
      <c r="A23" s="10" t="s">
        <v>39</v>
      </c>
      <c r="B23" s="6" t="s">
        <v>29</v>
      </c>
      <c r="C23" s="11">
        <v>14391017</v>
      </c>
      <c r="D23" s="11">
        <v>14468500</v>
      </c>
      <c r="E23" s="21">
        <f t="shared" si="6"/>
        <v>1.005384122609264</v>
      </c>
      <c r="F23" s="13">
        <v>14821240</v>
      </c>
      <c r="G23" s="24">
        <f t="shared" si="4"/>
        <v>1.0243798596951998</v>
      </c>
      <c r="H23" s="13">
        <v>7733880</v>
      </c>
      <c r="I23" s="24">
        <f t="shared" si="5"/>
        <v>0.5218105907467931</v>
      </c>
      <c r="J23" s="13">
        <v>7733880</v>
      </c>
      <c r="K23" s="21">
        <f t="shared" si="7"/>
        <v>1</v>
      </c>
    </row>
    <row r="24" spans="1:11" ht="93.75" customHeight="1">
      <c r="A24" s="14" t="s">
        <v>40</v>
      </c>
      <c r="B24" s="15" t="s">
        <v>35</v>
      </c>
      <c r="C24" s="16">
        <v>0</v>
      </c>
      <c r="D24" s="16">
        <v>0</v>
      </c>
      <c r="E24" s="20" t="e">
        <f t="shared" si="6"/>
        <v>#DIV/0!</v>
      </c>
      <c r="F24" s="17">
        <v>0</v>
      </c>
      <c r="G24" s="20">
        <v>0</v>
      </c>
      <c r="H24" s="17">
        <v>0</v>
      </c>
      <c r="I24" s="20">
        <v>0</v>
      </c>
      <c r="J24" s="17">
        <v>0</v>
      </c>
      <c r="K24" s="20" t="e">
        <f t="shared" si="7"/>
        <v>#DIV/0!</v>
      </c>
    </row>
    <row r="25" spans="1:11" ht="45" customHeight="1">
      <c r="A25" s="29" t="s">
        <v>30</v>
      </c>
      <c r="B25" s="30"/>
      <c r="C25" s="12">
        <f>C7+C19+C24</f>
        <v>305556288.22999996</v>
      </c>
      <c r="D25" s="12">
        <f>D7+D19+D24</f>
        <v>368762900</v>
      </c>
      <c r="E25" s="22">
        <f t="shared" si="6"/>
        <v>1.2068575061444091</v>
      </c>
      <c r="F25" s="12">
        <f>F7+F19+F24</f>
        <v>358983112.83</v>
      </c>
      <c r="G25" s="22">
        <f t="shared" si="4"/>
        <v>0.9734794710368098</v>
      </c>
      <c r="H25" s="12">
        <f>H7+H19+H24</f>
        <v>303172472.78</v>
      </c>
      <c r="I25" s="25">
        <f t="shared" si="5"/>
        <v>0.8445312939374123</v>
      </c>
      <c r="J25" s="12">
        <f>J7+J19+J24</f>
        <v>299328933.06</v>
      </c>
      <c r="K25" s="22">
        <f t="shared" si="7"/>
        <v>0.9873222668115087</v>
      </c>
    </row>
  </sheetData>
  <sheetProtection/>
  <mergeCells count="3">
    <mergeCell ref="A1:K3"/>
    <mergeCell ref="J4:K4"/>
    <mergeCell ref="A25:B25"/>
  </mergeCells>
  <printOptions/>
  <pageMargins left="0.2755905511811024" right="0.15748031496062992" top="0.2362204724409449" bottom="0.35433070866141736" header="0.2755905511811024" footer="0.15748031496062992"/>
  <pageSetup horizontalDpi="600" verticalDpi="600" orientation="landscape" paperSize="9" scale="56" r:id="rId1"/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2021-11-23T06:43:39Z</cp:lastPrinted>
  <dcterms:created xsi:type="dcterms:W3CDTF">2000-09-29T06:30:00Z</dcterms:created>
  <dcterms:modified xsi:type="dcterms:W3CDTF">2021-11-23T06:45:07Z</dcterms:modified>
  <cp:category/>
  <cp:version/>
  <cp:contentType/>
  <cp:contentStatus/>
</cp:coreProperties>
</file>