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6" activeTab="0"/>
  </bookViews>
  <sheets>
    <sheet name="реестр источников доходов " sheetId="1" r:id="rId1"/>
    <sheet name="Лист1" sheetId="2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'!$A$1:$V$112</definedName>
  </definedNames>
  <calcPr fullCalcOnLoad="1"/>
</workbook>
</file>

<file path=xl/sharedStrings.xml><?xml version="1.0" encoding="utf-8"?>
<sst xmlns="http://schemas.openxmlformats.org/spreadsheetml/2006/main" count="906" uniqueCount="227">
  <si>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</si>
  <si>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</si>
  <si>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</si>
  <si>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</si>
  <si>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</si>
  <si>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</si>
  <si>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</si>
  <si>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</si>
  <si>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</si>
  <si>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</si>
  <si>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</si>
  <si>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</si>
  <si>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</si>
  <si>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</si>
  <si>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</si>
  <si>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</si>
  <si>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</si>
  <si>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</si>
  <si>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</si>
  <si>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</si>
  <si>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</si>
  <si>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</si>
  <si>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</si>
  <si>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</si>
  <si>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</si>
  <si>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</si>
  <si>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</si>
  <si>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</si>
  <si>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</si>
  <si>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</si>
  <si>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</si>
  <si>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</si>
  <si>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</si>
  <si>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</si>
  <si>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</si>
  <si>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</si>
  <si>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</si>
  <si>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</si>
  <si>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</si>
  <si>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</si>
  <si>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</si>
  <si>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</si>
  <si>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</si>
  <si>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</si>
  <si>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</si>
  <si>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</si>
  <si>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</si>
  <si>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</si>
  <si>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</si>
  <si>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</si>
  <si>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</si>
  <si>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</si>
  <si>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</si>
  <si>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</si>
  <si>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</si>
  <si>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</si>
  <si>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</si>
  <si>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</si>
  <si>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</si>
  <si>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</si>
  <si>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</si>
  <si>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</si>
  <si>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</si>
  <si>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</si>
  <si>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</si>
  <si>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</si>
  <si>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</si>
  <si>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</si>
  <si>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</si>
  <si>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Управление Министерства внутренних дел России по Брянской области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</si>
  <si>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</si>
  <si>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</si>
  <si>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</si>
  <si>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</si>
  <si>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</si>
  <si>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</si>
  <si>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</si>
  <si>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052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</si>
  <si>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</si>
  <si>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</si>
  <si>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</si>
  <si>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</si>
  <si>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</si>
  <si>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</si>
  <si>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</si>
  <si>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141</t>
  </si>
  <si>
    <t>Федеральная антимонопольная служба</t>
  </si>
  <si>
    <t>25</t>
  </si>
  <si>
    <t>ПРОЧИЕ НЕНАЛОГОВЫЕ ДОХОДЫ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</si>
  <si>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</si>
  <si>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</si>
  <si>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</si>
  <si>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</si>
  <si>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</si>
  <si>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</si>
  <si>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</si>
  <si>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</si>
  <si>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</si>
  <si>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</si>
  <si>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</si>
  <si>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</si>
  <si>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</si>
  <si>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40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</si>
  <si>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</si>
  <si>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</si>
  <si>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</si>
  <si>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</si>
  <si>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</si>
  <si>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Наименование главного администратора доходов бюджета МО "Дубровский район"</t>
  </si>
  <si>
    <t>Нормативы распределения доходов в  бюджет МО "Дубровский район"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</si>
  <si>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</si>
  <si>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</si>
  <si>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</si>
  <si>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 от г/поселения, 70 % от сельских поселений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</si>
  <si>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</si>
  <si>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</si>
  <si>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местные налоги и сборы, мобилизуемые на территориях муниципальных районов</t>
  </si>
  <si>
    <t>900</t>
  </si>
  <si>
    <t>013</t>
  </si>
  <si>
    <t>Администрация Дубровского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</si>
  <si>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</si>
  <si>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</si>
  <si>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Российской Федерации и созданных ими учреждений (за исключением имущества автономных учреждений субъектов Российской Федерации)</t>
  </si>
  <si>
    <t>995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</si>
  <si>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</si>
  <si>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</si>
  <si>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бюджетных и автономных учреждений), в части реализации средств по указанному имуществу имуществу</t>
  </si>
  <si>
    <t>Доходы от продажи земельных участков,государственная собственность на которые не разграничена 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</si>
  <si>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ст.116,118,119.1, пункт1.2 статьи 120,ст. 125,126,128, 129, 129.1, 132,133,134,135,135.1</t>
  </si>
  <si>
    <t>050</t>
  </si>
  <si>
    <t>Денежные взыскания (штрафы) за нарушение законодательства Российской Федерации о контрактной системев сфере закупок товаров, работ, услуг для обеспечения государственных и муниципальных нужд длч нужд муниципальных районов</t>
  </si>
  <si>
    <t>Невыясненные поступления, зачисляемые в бюджеты муниципальных районов</t>
  </si>
  <si>
    <t>902</t>
  </si>
  <si>
    <t>Дотации бюджетам муниципальных райцонов на выравнивание бюджетной обеспеченности</t>
  </si>
  <si>
    <t>Финансовое управление администрации Дубровского района</t>
  </si>
  <si>
    <t>Дотации бюджетам муниципальных районов на поддержку мер по обеспечению сбалансированности бюджетов</t>
  </si>
  <si>
    <t>32 % от г/поселения, 40 % от с/ поселений</t>
  </si>
  <si>
    <t>Субсидии бюджетам муниципальных районов на обеспечение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</si>
  <si>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</si>
  <si>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территориймногоквартирных домов населенных пунктов</t>
  </si>
  <si>
    <t>Субсидии бюджетам муниципальных районовна реализацию мероприятий по поэтапному внедрениюВсероссийского физкультурно-спортивного комплекса"Готов к труду и обороне" (ГТО)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</si>
  <si>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</si>
  <si>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</si>
  <si>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</si>
  <si>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</si>
  <si>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</si>
  <si>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</si>
  <si>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</si>
  <si>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 образования</t>
  </si>
  <si>
    <t>014</t>
  </si>
  <si>
    <t>Межбюджетные трансферты, передаваемые бюджетам муниципальнх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</si>
  <si>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</si>
  <si>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</si>
  <si>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Доходы, получаемые в виде арендной платы за земельные участки, государственная собственность на которые 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</si>
  <si>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 разграничена и которые расположены в границах сельских поселений и межселенных территорий</t>
  </si>
  <si>
    <t>35</t>
  </si>
  <si>
    <t>118</t>
  </si>
  <si>
    <t>30</t>
  </si>
  <si>
    <t>082</t>
  </si>
  <si>
    <t>519</t>
  </si>
  <si>
    <t>Субсидия  бюджетам муниципальных районов на прддержку отрасли культуры</t>
  </si>
  <si>
    <t>субсидии бюджетам муниципальных районов на реализацию федеральных целевых программ</t>
  </si>
  <si>
    <t>49</t>
  </si>
  <si>
    <t>Прочие межбюджетные трансферты, передаваемые бюджетам муниципальных районов</t>
  </si>
  <si>
    <t>002</t>
  </si>
  <si>
    <t>Нормативы распределения доходов в бюджет МО "Дубровский район" на текущий финансовый год 2018 год</t>
  </si>
  <si>
    <t>Нормативы распределения доходов в бюджет МО "Дубровский  район" на очередной финансовый год 2019 год</t>
  </si>
  <si>
    <t>Нормативы распределения доходов в бюджет  МО "Дубровский район"на первый год планового периода 2020 год</t>
  </si>
  <si>
    <t>Нормативы распределения доходов в бюджет МО "дубровский район" на второй год планового периода 2021 год</t>
  </si>
  <si>
    <t>904</t>
  </si>
  <si>
    <t>041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</si>
  <si>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</si>
  <si>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Комитет правовых и имущественных отношений администрации Дубровского района</t>
  </si>
  <si>
    <t>231</t>
  </si>
  <si>
    <t>241</t>
  </si>
  <si>
    <t>251</t>
  </si>
  <si>
    <t>261</t>
  </si>
  <si>
    <t xml:space="preserve">Плата за размещение отходов производства </t>
  </si>
  <si>
    <t>Плата за размещение твердых коммунальных отходов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</si>
  <si>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</si>
  <si>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</si>
  <si>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042</t>
  </si>
  <si>
    <t>842</t>
  </si>
  <si>
    <t>063</t>
  </si>
  <si>
    <t>073</t>
  </si>
  <si>
    <t>203</t>
  </si>
  <si>
    <t xml:space="preserve">Реестр источников доходов  бюджета Дубровского  муниципального района Брянской области </t>
  </si>
  <si>
    <t>0051</t>
  </si>
  <si>
    <t>123</t>
  </si>
  <si>
    <t>129</t>
  </si>
  <si>
    <t>153</t>
  </si>
  <si>
    <t>830</t>
  </si>
  <si>
    <t>083</t>
  </si>
  <si>
    <t>143</t>
  </si>
  <si>
    <t>173</t>
  </si>
  <si>
    <t>193</t>
  </si>
  <si>
    <t>333</t>
  </si>
  <si>
    <t>836</t>
  </si>
  <si>
    <t>150</t>
  </si>
  <si>
    <t>228</t>
  </si>
  <si>
    <t>467</t>
  </si>
  <si>
    <t>491</t>
  </si>
  <si>
    <t>29</t>
  </si>
  <si>
    <t>497</t>
  </si>
  <si>
    <t>304</t>
  </si>
  <si>
    <t>45</t>
  </si>
  <si>
    <t>303</t>
  </si>
  <si>
    <t>243</t>
  </si>
  <si>
    <t>Показатели прогноза доходов в текущем финансовом году в соответствии с Решением  о бюджете Дубровского муниципального района Брянской области</t>
  </si>
  <si>
    <t>Код главного администратора доходов  бюджета Дубровского муниципального района Брянской области</t>
  </si>
  <si>
    <t>080</t>
  </si>
  <si>
    <t>133</t>
  </si>
  <si>
    <t>810</t>
  </si>
  <si>
    <t>905</t>
  </si>
  <si>
    <t>Безвозмездные поступления</t>
  </si>
  <si>
    <t>260</t>
  </si>
  <si>
    <t>469</t>
  </si>
  <si>
    <t>60</t>
  </si>
  <si>
    <t>Показатели кассовых поступлений в текущем финансовом году (по состоянию на 01.11.2022г.)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</si>
  <si>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</si>
  <si>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</si>
  <si>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 год</t>
  </si>
  <si>
    <t>070</t>
  </si>
  <si>
    <t>183</t>
  </si>
  <si>
    <t>808</t>
  </si>
  <si>
    <t>216</t>
  </si>
  <si>
    <t>097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</si>
</sst>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"/>
    <numFmt numFmtId="183" formatCode="0.0"/>
    <numFmt numFmtId="184" formatCode="0.00;[Red]0.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/>
    </xf>
    <xf numFmtId="0" fontId="33" fillId="0" borderId="0">
      <alignment horizontal="center" vertical="top"/>
      <protection/>
    </xf>
    <xf numFmtId="0" fontId="32" fillId="0" borderId="1">
      <alignment horizontal="right" vertical="top"/>
      <protection/>
    </xf>
    <xf numFmtId="49" fontId="34" fillId="21" borderId="2">
      <alignment horizontal="center" vertical="center" wrapText="1"/>
      <protection/>
    </xf>
    <xf numFmtId="0" fontId="32" fillId="20" borderId="3">
      <alignment horizontal="left"/>
      <protection/>
    </xf>
    <xf numFmtId="49" fontId="35" fillId="0" borderId="4">
      <alignment horizontal="center" vertical="center" wrapText="1"/>
      <protection/>
    </xf>
    <xf numFmtId="0" fontId="32" fillId="20" borderId="5">
      <alignment horizontal="left"/>
      <protection/>
    </xf>
    <xf numFmtId="0" fontId="35" fillId="22" borderId="6">
      <alignment horizontal="left" vertical="top" wrapText="1"/>
      <protection/>
    </xf>
    <xf numFmtId="0" fontId="32" fillId="20" borderId="7">
      <alignment horizontal="left"/>
      <protection/>
    </xf>
    <xf numFmtId="0" fontId="35" fillId="23" borderId="8">
      <alignment horizontal="left" vertical="top" wrapText="1"/>
      <protection/>
    </xf>
    <xf numFmtId="0" fontId="32" fillId="20" borderId="9">
      <alignment horizontal="left"/>
      <protection/>
    </xf>
    <xf numFmtId="0" fontId="36" fillId="0" borderId="8">
      <alignment horizontal="left" vertical="top" wrapText="1"/>
      <protection/>
    </xf>
    <xf numFmtId="0" fontId="32" fillId="20" borderId="10">
      <alignment horizontal="left"/>
      <protection/>
    </xf>
    <xf numFmtId="0" fontId="32" fillId="0" borderId="11">
      <alignment/>
      <protection/>
    </xf>
    <xf numFmtId="0" fontId="32" fillId="0" borderId="0">
      <alignment horizontal="left" vertical="top" wrapText="1"/>
      <protection/>
    </xf>
    <xf numFmtId="49" fontId="35" fillId="0" borderId="12">
      <alignment horizontal="center" vertical="center" wrapText="1"/>
      <protection/>
    </xf>
    <xf numFmtId="0" fontId="35" fillId="22" borderId="13">
      <alignment horizontal="left" vertical="top" wrapText="1"/>
      <protection/>
    </xf>
    <xf numFmtId="0" fontId="35" fillId="23" borderId="14">
      <alignment horizontal="left" vertical="top" wrapText="1"/>
      <protection/>
    </xf>
    <xf numFmtId="0" fontId="32" fillId="0" borderId="14">
      <alignment horizontal="left" vertical="top" wrapTex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9" fontId="35" fillId="22" borderId="13">
      <alignment horizontal="center" vertical="top" shrinkToFit="1"/>
      <protection/>
    </xf>
    <xf numFmtId="49" fontId="35" fillId="23" borderId="14">
      <alignment horizontal="center" vertical="top" shrinkToFit="1"/>
      <protection/>
    </xf>
    <xf numFmtId="49" fontId="32" fillId="0" borderId="14">
      <alignment horizontal="center" vertical="top" shrinkToFi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/>
      <protection/>
    </xf>
    <xf numFmtId="4" fontId="35" fillId="22" borderId="13">
      <alignment horizontal="right" vertical="top" shrinkToFit="1"/>
      <protection/>
    </xf>
    <xf numFmtId="4" fontId="35" fillId="23" borderId="14">
      <alignment horizontal="right" vertical="top" shrinkToFit="1"/>
      <protection/>
    </xf>
    <xf numFmtId="4" fontId="32" fillId="0" borderId="14">
      <alignment horizontal="right" vertical="top" shrinkToFit="1"/>
      <protection/>
    </xf>
    <xf numFmtId="0" fontId="34" fillId="0" borderId="2">
      <alignment horizontal="center" vertical="center" wrapText="1"/>
      <protection/>
    </xf>
    <xf numFmtId="49" fontId="35" fillId="0" borderId="15">
      <alignment horizontal="center" vertical="center" wrapText="1"/>
      <protection/>
    </xf>
    <xf numFmtId="0" fontId="35" fillId="22" borderId="16">
      <alignment horizontal="left" vertical="top" wrapText="1"/>
      <protection/>
    </xf>
    <xf numFmtId="0" fontId="35" fillId="23" borderId="17">
      <alignment horizontal="left" vertical="top" wrapText="1"/>
      <protection/>
    </xf>
    <xf numFmtId="0" fontId="32" fillId="0" borderId="17">
      <alignment horizontal="left" vertical="top" wrapText="1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8" applyNumberFormat="0" applyAlignment="0" applyProtection="0"/>
    <xf numFmtId="0" fontId="38" fillId="31" borderId="19" applyNumberFormat="0" applyAlignment="0" applyProtection="0"/>
    <xf numFmtId="0" fontId="39" fillId="31" borderId="18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32" borderId="24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27" xfId="63" applyNumberFormat="1" applyFont="1" applyBorder="1" applyAlignment="1" applyProtection="1">
      <alignment horizontal="center" vertical="center" wrapText="1"/>
      <protection locked="0"/>
    </xf>
    <xf numFmtId="49" fontId="5" fillId="0" borderId="27" xfId="54" applyNumberFormat="1" applyFont="1" applyBorder="1" applyAlignment="1" applyProtection="1">
      <alignment horizontal="center" vertical="center" wrapText="1"/>
      <protection locked="0"/>
    </xf>
    <xf numFmtId="49" fontId="5" fillId="0" borderId="27" xfId="69" applyNumberFormat="1" applyFont="1" applyBorder="1" applyAlignment="1" applyProtection="1">
      <alignment horizontal="center" vertical="center" wrapText="1"/>
      <protection locked="0"/>
    </xf>
    <xf numFmtId="0" fontId="5" fillId="22" borderId="27" xfId="55" applyNumberFormat="1" applyFont="1" applyBorder="1" applyAlignment="1" applyProtection="1">
      <alignment horizontal="left" vertical="top" wrapText="1"/>
      <protection locked="0"/>
    </xf>
    <xf numFmtId="4" fontId="5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5" fillId="23" borderId="27" xfId="56" applyNumberFormat="1" applyFont="1" applyBorder="1" applyAlignment="1" applyProtection="1">
      <alignment horizontal="left" vertical="top" wrapText="1"/>
      <protection locked="0"/>
    </xf>
    <xf numFmtId="4" fontId="5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6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6" fillId="0" borderId="27" xfId="57" applyNumberFormat="1" applyFont="1" applyBorder="1" applyAlignment="1" applyProtection="1">
      <alignment horizontal="left" vertical="top" wrapText="1"/>
      <protection locked="0"/>
    </xf>
    <xf numFmtId="4" fontId="6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0" borderId="27" xfId="57" applyNumberFormat="1" applyFont="1" applyBorder="1" applyAlignment="1" applyProtection="1">
      <alignment horizontal="left" vertical="top" wrapText="1"/>
      <protection locked="0"/>
    </xf>
    <xf numFmtId="0" fontId="5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5" fillId="0" borderId="28" xfId="63" applyNumberFormat="1" applyFont="1" applyBorder="1" applyAlignment="1" applyProtection="1">
      <alignment horizontal="center" vertical="center" wrapText="1"/>
      <protection locked="0"/>
    </xf>
    <xf numFmtId="49" fontId="5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5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6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0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23" borderId="27" xfId="61" applyNumberFormat="1" applyFont="1" applyBorder="1" applyAlignment="1" applyProtection="1">
      <alignment horizontal="center" vertical="top" wrapText="1" shrinkToFit="1"/>
      <protection locked="0"/>
    </xf>
    <xf numFmtId="4" fontId="4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27" xfId="57" applyNumberFormat="1" applyFont="1" applyBorder="1" applyAlignment="1" applyProtection="1">
      <alignment horizontal="left" vertical="top" wrapText="1"/>
      <protection locked="0"/>
    </xf>
    <xf numFmtId="0" fontId="6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6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37" borderId="27" xfId="72" applyNumberFormat="1" applyFont="1" applyFill="1" applyBorder="1" applyAlignment="1" applyProtection="1">
      <alignment horizontal="right" vertical="top" wrapText="1"/>
      <protection locked="0"/>
    </xf>
    <xf numFmtId="4" fontId="5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4" fontId="5" fillId="37" borderId="27" xfId="65" applyNumberFormat="1" applyFont="1" applyFill="1" applyBorder="1" applyAlignment="1" applyProtection="1">
      <alignment horizontal="right" vertical="top" wrapText="1" shrinkToFit="1"/>
      <protection locked="0"/>
    </xf>
    <xf numFmtId="49" fontId="6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27" xfId="55" applyNumberFormat="1" applyFont="1" applyFill="1" applyBorder="1" applyAlignment="1" applyProtection="1">
      <alignment horizontal="left" vertical="top" wrapText="1"/>
      <protection locked="0"/>
    </xf>
    <xf numFmtId="0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23" borderId="27" xfId="56" applyNumberFormat="1" applyFont="1" applyBorder="1" applyAlignment="1" applyProtection="1">
      <alignment horizontal="left" vertical="top" wrapText="1"/>
      <protection locked="0"/>
    </xf>
    <xf numFmtId="4" fontId="6" fillId="23" borderId="27" xfId="66" applyNumberFormat="1" applyFont="1" applyBorder="1" applyAlignment="1" applyProtection="1">
      <alignment horizontal="right" vertical="top" wrapText="1" shrinkToFit="1"/>
      <protection locked="0"/>
    </xf>
    <xf numFmtId="9" fontId="5" fillId="23" borderId="27" xfId="56" applyNumberFormat="1" applyFont="1" applyBorder="1" applyAlignment="1" applyProtection="1">
      <alignment horizontal="left" vertical="top" wrapText="1"/>
      <protection locked="0"/>
    </xf>
    <xf numFmtId="4" fontId="6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38" borderId="27" xfId="62" applyNumberFormat="1" applyFont="1" applyFill="1" applyBorder="1" applyAlignment="1" applyProtection="1">
      <alignment horizontal="center" vertical="top" wrapText="1" shrinkToFit="1"/>
      <protection locked="0"/>
    </xf>
    <xf numFmtId="49" fontId="6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6" fillId="38" borderId="27" xfId="56" applyNumberFormat="1" applyFont="1" applyFill="1" applyBorder="1" applyAlignment="1" applyProtection="1">
      <alignment horizontal="left" vertical="top" wrapText="1"/>
      <protection locked="0"/>
    </xf>
    <xf numFmtId="0" fontId="5" fillId="38" borderId="27" xfId="56" applyNumberFormat="1" applyFont="1" applyFill="1" applyBorder="1" applyAlignment="1" applyProtection="1">
      <alignment horizontal="left" vertical="top" wrapText="1"/>
      <protection locked="0"/>
    </xf>
    <xf numFmtId="4" fontId="6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6" fillId="38" borderId="27" xfId="57" applyNumberFormat="1" applyFont="1" applyFill="1" applyBorder="1" applyAlignment="1" applyProtection="1">
      <alignment horizontal="left" vertical="top" wrapText="1"/>
      <protection locked="0"/>
    </xf>
    <xf numFmtId="0" fontId="6" fillId="38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6" fillId="38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4" fontId="4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38" borderId="27" xfId="0" applyFont="1" applyFill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center" vertical="top" wrapText="1" shrinkToFit="1"/>
      <protection locked="0"/>
    </xf>
    <xf numFmtId="0" fontId="4" fillId="0" borderId="27" xfId="0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9" fontId="4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27" xfId="57" applyNumberFormat="1" applyFont="1" applyFill="1" applyBorder="1" applyAlignment="1" applyProtection="1">
      <alignment horizontal="left" vertical="top" wrapText="1"/>
      <protection locked="0"/>
    </xf>
    <xf numFmtId="0" fontId="4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4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" fillId="0" borderId="27" xfId="62" applyNumberFormat="1" applyFont="1" applyBorder="1" applyAlignment="1" applyProtection="1">
      <alignment horizontal="center" vertical="top" wrapText="1" shrinkToFit="1"/>
      <protection locked="0"/>
    </xf>
    <xf numFmtId="0" fontId="5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" fillId="0" borderId="27" xfId="57" applyNumberFormat="1" applyFont="1" applyBorder="1" applyAlignment="1" applyProtection="1">
      <alignment horizontal="left" vertical="top" wrapText="1"/>
      <protection locked="0"/>
    </xf>
    <xf numFmtId="4" fontId="5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8" fillId="0" borderId="27" xfId="67" applyNumberFormat="1" applyFont="1" applyBorder="1" applyAlignment="1" applyProtection="1">
      <alignment horizontal="center" vertical="top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3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abSelected="1" zoomScale="62" zoomScaleNormal="62" zoomScaleSheetLayoutView="56" zoomScalePageLayoutView="0" workbookViewId="0" topLeftCell="B1">
      <selection activeCell="T112" sqref="T112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0.421875" style="1" customWidth="1"/>
    <col min="10" max="10" width="14.00390625" style="1" customWidth="1"/>
    <col min="11" max="11" width="86.00390625" style="1" hidden="1" customWidth="1"/>
    <col min="12" max="12" width="36.00390625" style="1" hidden="1" customWidth="1"/>
    <col min="13" max="16" width="22.7109375" style="1" hidden="1" customWidth="1"/>
    <col min="17" max="17" width="23.421875" style="1" customWidth="1"/>
    <col min="18" max="18" width="21.140625" style="1" customWidth="1"/>
    <col min="19" max="19" width="20.7109375" style="1" customWidth="1"/>
    <col min="20" max="20" width="29.710937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5.75" customHeight="1">
      <c r="A4" s="69" t="s">
        <v>0</v>
      </c>
      <c r="B4" s="69" t="s">
        <v>1</v>
      </c>
      <c r="C4" s="71" t="s">
        <v>2</v>
      </c>
      <c r="D4" s="72"/>
      <c r="E4" s="72"/>
      <c r="F4" s="72"/>
      <c r="G4" s="72"/>
      <c r="H4" s="72"/>
      <c r="I4" s="72"/>
      <c r="J4" s="73"/>
      <c r="K4" s="77" t="s">
        <v>3</v>
      </c>
      <c r="L4" s="67" t="s">
        <v>108</v>
      </c>
      <c r="M4" s="68" t="s">
        <v>109</v>
      </c>
      <c r="N4" s="68"/>
      <c r="O4" s="68"/>
      <c r="P4" s="68"/>
      <c r="Q4" s="67" t="s">
        <v>208</v>
      </c>
      <c r="R4" s="67" t="s">
        <v>218</v>
      </c>
      <c r="S4" s="67" t="s">
        <v>4</v>
      </c>
      <c r="T4" s="68" t="s">
        <v>5</v>
      </c>
      <c r="U4" s="68"/>
      <c r="V4" s="68"/>
    </row>
    <row r="5" spans="1:22" ht="15.75" customHeight="1">
      <c r="A5" s="70"/>
      <c r="B5" s="70"/>
      <c r="C5" s="69" t="s">
        <v>209</v>
      </c>
      <c r="D5" s="71" t="s">
        <v>6</v>
      </c>
      <c r="E5" s="72"/>
      <c r="F5" s="72"/>
      <c r="G5" s="72"/>
      <c r="H5" s="73"/>
      <c r="I5" s="71" t="s">
        <v>7</v>
      </c>
      <c r="J5" s="73"/>
      <c r="K5" s="78"/>
      <c r="L5" s="67"/>
      <c r="M5" s="68"/>
      <c r="N5" s="68"/>
      <c r="O5" s="68"/>
      <c r="P5" s="68"/>
      <c r="Q5" s="67"/>
      <c r="R5" s="67"/>
      <c r="S5" s="67"/>
      <c r="T5" s="68"/>
      <c r="U5" s="68"/>
      <c r="V5" s="68"/>
    </row>
    <row r="6" spans="1:22" ht="129" customHeight="1">
      <c r="A6" s="70"/>
      <c r="B6" s="70"/>
      <c r="C6" s="70"/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78"/>
      <c r="L6" s="67"/>
      <c r="M6" s="2" t="s">
        <v>165</v>
      </c>
      <c r="N6" s="2" t="s">
        <v>166</v>
      </c>
      <c r="O6" s="2" t="s">
        <v>167</v>
      </c>
      <c r="P6" s="2" t="s">
        <v>168</v>
      </c>
      <c r="Q6" s="67"/>
      <c r="R6" s="67"/>
      <c r="S6" s="67"/>
      <c r="T6" s="2" t="s">
        <v>219</v>
      </c>
      <c r="U6" s="2" t="s">
        <v>220</v>
      </c>
      <c r="V6" s="2" t="s">
        <v>221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>
      <c r="A8" s="5" t="s">
        <v>39</v>
      </c>
      <c r="B8" s="5"/>
      <c r="C8" s="18"/>
      <c r="D8" s="18"/>
      <c r="E8" s="18"/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6">
        <v>108705000</v>
      </c>
      <c r="R8" s="6">
        <v>90548148.47</v>
      </c>
      <c r="S8" s="6">
        <v>112868000</v>
      </c>
      <c r="T8" s="6">
        <f>SUM(T9+T15+T20+T26+T28+T30+T34+T39+T43+T47)</f>
        <v>117986000</v>
      </c>
      <c r="U8" s="6">
        <f>SUM(U9+U15+U20+U26+U28+U30+U34+U39+U43+U47)</f>
        <v>121541000</v>
      </c>
      <c r="V8" s="6">
        <f>SUM(V9+V15+V20+V26+V28+V30+V34+V39+V43+V47)</f>
        <v>129983500</v>
      </c>
    </row>
    <row r="9" spans="1:22" ht="44.25" customHeight="1">
      <c r="A9" s="7" t="s">
        <v>90</v>
      </c>
      <c r="B9" s="7" t="s">
        <v>40</v>
      </c>
      <c r="C9" s="19"/>
      <c r="D9" s="19"/>
      <c r="E9" s="19"/>
      <c r="F9" s="19"/>
      <c r="G9" s="19"/>
      <c r="H9" s="19"/>
      <c r="I9" s="19"/>
      <c r="J9" s="19"/>
      <c r="K9" s="7"/>
      <c r="L9" s="7"/>
      <c r="M9" s="7"/>
      <c r="N9" s="7"/>
      <c r="O9" s="7"/>
      <c r="P9" s="7"/>
      <c r="Q9" s="8">
        <v>80413000</v>
      </c>
      <c r="R9" s="8">
        <v>61116135.17</v>
      </c>
      <c r="S9" s="8">
        <v>79705000</v>
      </c>
      <c r="T9" s="8">
        <f>SUM(T10:T14)</f>
        <v>94860000</v>
      </c>
      <c r="U9" s="8">
        <f>SUM(U10:U14)</f>
        <v>102450000</v>
      </c>
      <c r="V9" s="8">
        <f>SUM(V10:V14)</f>
        <v>110144000</v>
      </c>
    </row>
    <row r="10" spans="1:22" ht="73.5" customHeight="1">
      <c r="A10" s="13"/>
      <c r="B10" s="13"/>
      <c r="C10" s="20" t="s">
        <v>41</v>
      </c>
      <c r="D10" s="20" t="s">
        <v>15</v>
      </c>
      <c r="E10" s="20" t="s">
        <v>42</v>
      </c>
      <c r="F10" s="20" t="s">
        <v>43</v>
      </c>
      <c r="G10" s="20" t="s">
        <v>48</v>
      </c>
      <c r="H10" s="20" t="s">
        <v>42</v>
      </c>
      <c r="I10" s="20" t="s">
        <v>44</v>
      </c>
      <c r="J10" s="20" t="s">
        <v>45</v>
      </c>
      <c r="K10" s="13" t="s">
        <v>91</v>
      </c>
      <c r="L10" s="9" t="s">
        <v>46</v>
      </c>
      <c r="M10" s="10" t="s">
        <v>136</v>
      </c>
      <c r="N10" s="10" t="str">
        <f>$M$10</f>
        <v>32 % от г/поселения, 40 % от с/ поселений</v>
      </c>
      <c r="O10" s="10" t="str">
        <f>$M$10</f>
        <v>32 % от г/поселения, 40 % от с/ поселений</v>
      </c>
      <c r="P10" s="10" t="str">
        <f>$M$10</f>
        <v>32 % от г/поселения, 40 % от с/ поселений</v>
      </c>
      <c r="Q10" s="23">
        <v>79668000</v>
      </c>
      <c r="R10" s="11">
        <v>60132176.51</v>
      </c>
      <c r="S10" s="23">
        <v>79180000</v>
      </c>
      <c r="T10" s="11">
        <v>93546000</v>
      </c>
      <c r="U10" s="11">
        <v>101037000</v>
      </c>
      <c r="V10" s="12">
        <v>108629000</v>
      </c>
    </row>
    <row r="11" spans="1:22" ht="81.75" customHeight="1">
      <c r="A11" s="13"/>
      <c r="B11" s="13"/>
      <c r="C11" s="20" t="s">
        <v>41</v>
      </c>
      <c r="D11" s="20" t="s">
        <v>15</v>
      </c>
      <c r="E11" s="20" t="s">
        <v>42</v>
      </c>
      <c r="F11" s="20" t="s">
        <v>43</v>
      </c>
      <c r="G11" s="20" t="s">
        <v>47</v>
      </c>
      <c r="H11" s="20" t="s">
        <v>42</v>
      </c>
      <c r="I11" s="20" t="s">
        <v>44</v>
      </c>
      <c r="J11" s="20" t="s">
        <v>45</v>
      </c>
      <c r="K11" s="13" t="s">
        <v>49</v>
      </c>
      <c r="L11" s="9" t="s">
        <v>46</v>
      </c>
      <c r="M11" s="10" t="str">
        <f aca="true" t="shared" si="0" ref="M11:P12">M10</f>
        <v>32 % от г/поселения, 40 % от с/ поселений</v>
      </c>
      <c r="N11" s="10" t="str">
        <f t="shared" si="0"/>
        <v>32 % от г/поселения, 40 % от с/ поселений</v>
      </c>
      <c r="O11" s="10" t="str">
        <f t="shared" si="0"/>
        <v>32 % от г/поселения, 40 % от с/ поселений</v>
      </c>
      <c r="P11" s="10" t="str">
        <f t="shared" si="0"/>
        <v>32 % от г/поселения, 40 % от с/ поселений</v>
      </c>
      <c r="Q11" s="23">
        <v>220000</v>
      </c>
      <c r="R11" s="11">
        <v>-15379.74</v>
      </c>
      <c r="S11" s="23">
        <v>0</v>
      </c>
      <c r="T11" s="11">
        <v>11000</v>
      </c>
      <c r="U11" s="11">
        <v>12000</v>
      </c>
      <c r="V11" s="12">
        <v>13000</v>
      </c>
    </row>
    <row r="12" spans="1:22" ht="44.25" customHeight="1">
      <c r="A12" s="13"/>
      <c r="B12" s="13"/>
      <c r="C12" s="20" t="s">
        <v>41</v>
      </c>
      <c r="D12" s="20" t="s">
        <v>15</v>
      </c>
      <c r="E12" s="20" t="s">
        <v>42</v>
      </c>
      <c r="F12" s="20" t="s">
        <v>43</v>
      </c>
      <c r="G12" s="20" t="s">
        <v>50</v>
      </c>
      <c r="H12" s="20" t="s">
        <v>42</v>
      </c>
      <c r="I12" s="20" t="s">
        <v>44</v>
      </c>
      <c r="J12" s="20" t="s">
        <v>45</v>
      </c>
      <c r="K12" s="13" t="s">
        <v>51</v>
      </c>
      <c r="L12" s="9" t="s">
        <v>46</v>
      </c>
      <c r="M12" s="10" t="str">
        <f t="shared" si="0"/>
        <v>32 % от г/поселения, 40 % от с/ поселений</v>
      </c>
      <c r="N12" s="10" t="str">
        <f t="shared" si="0"/>
        <v>32 % от г/поселения, 40 % от с/ поселений</v>
      </c>
      <c r="O12" s="10" t="str">
        <f t="shared" si="0"/>
        <v>32 % от г/поселения, 40 % от с/ поселений</v>
      </c>
      <c r="P12" s="10" t="str">
        <f t="shared" si="0"/>
        <v>32 % от г/поселения, 40 % от с/ поселений</v>
      </c>
      <c r="Q12" s="23">
        <v>390000</v>
      </c>
      <c r="R12" s="11">
        <v>604628.09</v>
      </c>
      <c r="S12" s="23">
        <v>390000</v>
      </c>
      <c r="T12" s="11">
        <v>873000</v>
      </c>
      <c r="U12" s="11">
        <v>942000</v>
      </c>
      <c r="V12" s="12">
        <v>1013000</v>
      </c>
    </row>
    <row r="13" spans="1:22" ht="68.25" customHeight="1">
      <c r="A13" s="13"/>
      <c r="B13" s="13"/>
      <c r="C13" s="20" t="s">
        <v>41</v>
      </c>
      <c r="D13" s="20" t="s">
        <v>15</v>
      </c>
      <c r="E13" s="20" t="s">
        <v>42</v>
      </c>
      <c r="F13" s="20" t="s">
        <v>43</v>
      </c>
      <c r="G13" s="20" t="s">
        <v>52</v>
      </c>
      <c r="H13" s="20" t="s">
        <v>42</v>
      </c>
      <c r="I13" s="20" t="s">
        <v>44</v>
      </c>
      <c r="J13" s="20" t="s">
        <v>45</v>
      </c>
      <c r="K13" s="13" t="s">
        <v>92</v>
      </c>
      <c r="L13" s="9" t="s">
        <v>46</v>
      </c>
      <c r="M13" s="10">
        <v>0.15</v>
      </c>
      <c r="N13" s="10">
        <v>0.15</v>
      </c>
      <c r="O13" s="10">
        <v>0.15</v>
      </c>
      <c r="P13" s="10">
        <v>0.15</v>
      </c>
      <c r="Q13" s="23">
        <v>65000</v>
      </c>
      <c r="R13" s="11">
        <v>104962.04</v>
      </c>
      <c r="S13" s="23">
        <v>65000</v>
      </c>
      <c r="T13" s="11">
        <v>130000</v>
      </c>
      <c r="U13" s="11">
        <v>136000</v>
      </c>
      <c r="V13" s="12">
        <v>141000</v>
      </c>
    </row>
    <row r="14" spans="1:22" ht="68.25" customHeight="1">
      <c r="A14" s="13"/>
      <c r="B14" s="13"/>
      <c r="C14" s="20" t="s">
        <v>41</v>
      </c>
      <c r="D14" s="20" t="s">
        <v>15</v>
      </c>
      <c r="E14" s="20" t="s">
        <v>42</v>
      </c>
      <c r="F14" s="20" t="s">
        <v>43</v>
      </c>
      <c r="G14" s="20" t="s">
        <v>210</v>
      </c>
      <c r="H14" s="20" t="s">
        <v>42</v>
      </c>
      <c r="I14" s="20" t="s">
        <v>44</v>
      </c>
      <c r="J14" s="20" t="s">
        <v>45</v>
      </c>
      <c r="K14" s="13"/>
      <c r="L14" s="9"/>
      <c r="M14" s="10"/>
      <c r="N14" s="10"/>
      <c r="O14" s="10"/>
      <c r="P14" s="10"/>
      <c r="Q14" s="23">
        <v>70000</v>
      </c>
      <c r="R14" s="11">
        <v>289748.27</v>
      </c>
      <c r="S14" s="23">
        <v>70000</v>
      </c>
      <c r="T14" s="11">
        <v>300000</v>
      </c>
      <c r="U14" s="11">
        <v>323000</v>
      </c>
      <c r="V14" s="12">
        <v>348000</v>
      </c>
    </row>
    <row r="15" spans="1:22" ht="86.25" customHeight="1">
      <c r="A15" s="7" t="s">
        <v>90</v>
      </c>
      <c r="B15" s="7" t="s">
        <v>53</v>
      </c>
      <c r="C15" s="19"/>
      <c r="D15" s="19"/>
      <c r="E15" s="19"/>
      <c r="F15" s="19"/>
      <c r="G15" s="19"/>
      <c r="H15" s="19"/>
      <c r="I15" s="19"/>
      <c r="J15" s="19"/>
      <c r="K15" s="7"/>
      <c r="L15" s="7"/>
      <c r="M15" s="7"/>
      <c r="N15" s="7"/>
      <c r="O15" s="7"/>
      <c r="P15" s="7"/>
      <c r="Q15" s="24">
        <v>5677000</v>
      </c>
      <c r="R15" s="8">
        <v>5471665.75</v>
      </c>
      <c r="S15" s="42">
        <v>6597000</v>
      </c>
      <c r="T15" s="24">
        <f>SUM(T16:T19)</f>
        <v>5710000</v>
      </c>
      <c r="U15" s="24">
        <f>SUM(U16:U19)</f>
        <v>5848000</v>
      </c>
      <c r="V15" s="24">
        <f>SUM(V16:V19)</f>
        <v>6118500</v>
      </c>
    </row>
    <row r="16" spans="1:22" ht="54.75" customHeight="1">
      <c r="A16" s="13"/>
      <c r="B16" s="13"/>
      <c r="C16" s="20" t="s">
        <v>54</v>
      </c>
      <c r="D16" s="20" t="s">
        <v>15</v>
      </c>
      <c r="E16" s="20" t="s">
        <v>55</v>
      </c>
      <c r="F16" s="20" t="s">
        <v>43</v>
      </c>
      <c r="G16" s="20" t="s">
        <v>173</v>
      </c>
      <c r="H16" s="20" t="s">
        <v>42</v>
      </c>
      <c r="I16" s="20" t="s">
        <v>44</v>
      </c>
      <c r="J16" s="20" t="s">
        <v>45</v>
      </c>
      <c r="K16" s="13" t="s">
        <v>104</v>
      </c>
      <c r="L16" s="9" t="s">
        <v>56</v>
      </c>
      <c r="M16" s="10">
        <v>0.1</v>
      </c>
      <c r="N16" s="10">
        <v>0.1</v>
      </c>
      <c r="O16" s="10">
        <v>0.1</v>
      </c>
      <c r="P16" s="10">
        <v>0.1</v>
      </c>
      <c r="Q16" s="23">
        <v>2567000</v>
      </c>
      <c r="R16" s="11">
        <v>2700552.47</v>
      </c>
      <c r="S16" s="41">
        <v>3027000</v>
      </c>
      <c r="T16" s="11">
        <v>2705000</v>
      </c>
      <c r="U16" s="11">
        <v>2790000</v>
      </c>
      <c r="V16" s="12">
        <v>2926000</v>
      </c>
    </row>
    <row r="17" spans="1:22" ht="67.5" customHeight="1">
      <c r="A17" s="13"/>
      <c r="B17" s="13"/>
      <c r="C17" s="20" t="s">
        <v>54</v>
      </c>
      <c r="D17" s="20" t="s">
        <v>15</v>
      </c>
      <c r="E17" s="20" t="s">
        <v>55</v>
      </c>
      <c r="F17" s="20" t="s">
        <v>43</v>
      </c>
      <c r="G17" s="20" t="s">
        <v>174</v>
      </c>
      <c r="H17" s="20" t="s">
        <v>42</v>
      </c>
      <c r="I17" s="20" t="s">
        <v>44</v>
      </c>
      <c r="J17" s="20" t="s">
        <v>45</v>
      </c>
      <c r="K17" s="13" t="s">
        <v>105</v>
      </c>
      <c r="L17" s="9" t="s">
        <v>56</v>
      </c>
      <c r="M17" s="10">
        <v>0.1</v>
      </c>
      <c r="N17" s="10">
        <v>0.1</v>
      </c>
      <c r="O17" s="10">
        <v>0.1</v>
      </c>
      <c r="P17" s="10">
        <v>0.1</v>
      </c>
      <c r="Q17" s="23">
        <v>14000</v>
      </c>
      <c r="R17" s="11">
        <v>15150.33</v>
      </c>
      <c r="S17" s="41">
        <v>14000</v>
      </c>
      <c r="T17" s="11">
        <v>19000</v>
      </c>
      <c r="U17" s="11">
        <v>19000</v>
      </c>
      <c r="V17" s="11">
        <v>19500</v>
      </c>
    </row>
    <row r="18" spans="1:22" ht="55.5" customHeight="1">
      <c r="A18" s="13"/>
      <c r="B18" s="13"/>
      <c r="C18" s="20" t="s">
        <v>54</v>
      </c>
      <c r="D18" s="20" t="s">
        <v>15</v>
      </c>
      <c r="E18" s="20" t="s">
        <v>55</v>
      </c>
      <c r="F18" s="20" t="s">
        <v>43</v>
      </c>
      <c r="G18" s="20" t="s">
        <v>175</v>
      </c>
      <c r="H18" s="20" t="s">
        <v>42</v>
      </c>
      <c r="I18" s="20" t="s">
        <v>44</v>
      </c>
      <c r="J18" s="20" t="s">
        <v>45</v>
      </c>
      <c r="K18" s="13" t="s">
        <v>106</v>
      </c>
      <c r="L18" s="9" t="s">
        <v>56</v>
      </c>
      <c r="M18" s="10">
        <v>0.1</v>
      </c>
      <c r="N18" s="10">
        <v>0.1</v>
      </c>
      <c r="O18" s="10">
        <v>0.1</v>
      </c>
      <c r="P18" s="10">
        <v>0.1</v>
      </c>
      <c r="Q18" s="23">
        <v>3418000</v>
      </c>
      <c r="R18" s="11">
        <v>3068262.73</v>
      </c>
      <c r="S18" s="41">
        <v>3878000</v>
      </c>
      <c r="T18" s="11">
        <v>3343000</v>
      </c>
      <c r="U18" s="11">
        <v>3404000</v>
      </c>
      <c r="V18" s="12">
        <v>3533000</v>
      </c>
    </row>
    <row r="19" spans="1:22" ht="36.75" customHeight="1">
      <c r="A19" s="13"/>
      <c r="B19" s="13"/>
      <c r="C19" s="20" t="s">
        <v>54</v>
      </c>
      <c r="D19" s="20" t="s">
        <v>15</v>
      </c>
      <c r="E19" s="20" t="s">
        <v>55</v>
      </c>
      <c r="F19" s="20" t="s">
        <v>43</v>
      </c>
      <c r="G19" s="20" t="s">
        <v>176</v>
      </c>
      <c r="H19" s="20" t="s">
        <v>42</v>
      </c>
      <c r="I19" s="20" t="s">
        <v>44</v>
      </c>
      <c r="J19" s="20" t="s">
        <v>45</v>
      </c>
      <c r="K19" s="13" t="s">
        <v>107</v>
      </c>
      <c r="L19" s="9" t="s">
        <v>56</v>
      </c>
      <c r="M19" s="10">
        <v>0.1</v>
      </c>
      <c r="N19" s="10">
        <v>0.1</v>
      </c>
      <c r="O19" s="10">
        <v>0.1</v>
      </c>
      <c r="P19" s="10">
        <v>0.1</v>
      </c>
      <c r="Q19" s="23">
        <v>-322000</v>
      </c>
      <c r="R19" s="11">
        <v>-312299.78</v>
      </c>
      <c r="S19" s="41">
        <v>-322000</v>
      </c>
      <c r="T19" s="11">
        <v>-357000</v>
      </c>
      <c r="U19" s="11">
        <v>-365000</v>
      </c>
      <c r="V19" s="37">
        <v>-360000</v>
      </c>
    </row>
    <row r="20" spans="1:22" ht="39" customHeight="1">
      <c r="A20" s="7" t="s">
        <v>90</v>
      </c>
      <c r="B20" s="7" t="s">
        <v>58</v>
      </c>
      <c r="C20" s="19"/>
      <c r="D20" s="19"/>
      <c r="E20" s="19"/>
      <c r="F20" s="19"/>
      <c r="G20" s="19"/>
      <c r="H20" s="19"/>
      <c r="I20" s="19"/>
      <c r="J20" s="19"/>
      <c r="K20" s="7"/>
      <c r="L20" s="7"/>
      <c r="M20" s="7"/>
      <c r="N20" s="7"/>
      <c r="O20" s="7"/>
      <c r="P20" s="7"/>
      <c r="Q20" s="24">
        <v>3840000</v>
      </c>
      <c r="R20" s="24">
        <v>8481908.99</v>
      </c>
      <c r="S20" s="24">
        <v>9362000</v>
      </c>
      <c r="T20" s="24">
        <f>SUM(T21:T25)</f>
        <v>4343000</v>
      </c>
      <c r="U20" s="24">
        <f>SUM(U21:U25)</f>
        <v>4510000</v>
      </c>
      <c r="V20" s="24">
        <f>SUM(V21:V25)</f>
        <v>4873000</v>
      </c>
    </row>
    <row r="21" spans="1:22" ht="24.75" customHeight="1">
      <c r="A21" s="13"/>
      <c r="B21" s="13"/>
      <c r="C21" s="20" t="s">
        <v>41</v>
      </c>
      <c r="D21" s="20" t="s">
        <v>15</v>
      </c>
      <c r="E21" s="20" t="s">
        <v>59</v>
      </c>
      <c r="F21" s="20" t="s">
        <v>43</v>
      </c>
      <c r="G21" s="20" t="s">
        <v>48</v>
      </c>
      <c r="H21" s="20" t="s">
        <v>43</v>
      </c>
      <c r="I21" s="20" t="s">
        <v>44</v>
      </c>
      <c r="J21" s="20" t="s">
        <v>45</v>
      </c>
      <c r="K21" s="13" t="s">
        <v>110</v>
      </c>
      <c r="L21" s="9" t="s">
        <v>46</v>
      </c>
      <c r="M21" s="10">
        <v>1</v>
      </c>
      <c r="N21" s="10">
        <v>1</v>
      </c>
      <c r="O21" s="10">
        <v>1</v>
      </c>
      <c r="P21" s="10">
        <v>1</v>
      </c>
      <c r="Q21" s="23">
        <v>1800000</v>
      </c>
      <c r="R21" s="11">
        <v>-11259.29</v>
      </c>
      <c r="S21" s="23">
        <v>0</v>
      </c>
      <c r="T21" s="11">
        <v>800</v>
      </c>
      <c r="U21" s="11">
        <v>0</v>
      </c>
      <c r="V21" s="11">
        <v>0</v>
      </c>
    </row>
    <row r="22" spans="1:22" ht="42" customHeight="1">
      <c r="A22" s="13"/>
      <c r="B22" s="13"/>
      <c r="C22" s="20" t="s">
        <v>41</v>
      </c>
      <c r="D22" s="20" t="s">
        <v>15</v>
      </c>
      <c r="E22" s="20" t="s">
        <v>59</v>
      </c>
      <c r="F22" s="20" t="s">
        <v>43</v>
      </c>
      <c r="G22" s="20" t="s">
        <v>47</v>
      </c>
      <c r="H22" s="20" t="s">
        <v>43</v>
      </c>
      <c r="I22" s="20" t="s">
        <v>44</v>
      </c>
      <c r="J22" s="20" t="s">
        <v>45</v>
      </c>
      <c r="K22" s="13" t="s">
        <v>111</v>
      </c>
      <c r="L22" s="9" t="str">
        <f>$L$21</f>
        <v>Федеральная налоговая служба</v>
      </c>
      <c r="M22" s="10">
        <v>1</v>
      </c>
      <c r="N22" s="10">
        <v>1</v>
      </c>
      <c r="O22" s="10">
        <v>1</v>
      </c>
      <c r="P22" s="10">
        <v>1</v>
      </c>
      <c r="Q22" s="23">
        <v>200</v>
      </c>
      <c r="R22" s="11">
        <v>-23.31</v>
      </c>
      <c r="S22" s="23">
        <v>0</v>
      </c>
      <c r="T22" s="11">
        <v>200</v>
      </c>
      <c r="U22" s="11">
        <v>0</v>
      </c>
      <c r="V22" s="11">
        <v>0</v>
      </c>
    </row>
    <row r="23" spans="1:22" ht="55.5" customHeight="1">
      <c r="A23" s="13"/>
      <c r="B23" s="13"/>
      <c r="C23" s="20" t="s">
        <v>41</v>
      </c>
      <c r="D23" s="20" t="s">
        <v>15</v>
      </c>
      <c r="E23" s="20" t="s">
        <v>59</v>
      </c>
      <c r="F23" s="20" t="s">
        <v>55</v>
      </c>
      <c r="G23" s="20" t="s">
        <v>48</v>
      </c>
      <c r="H23" s="20" t="s">
        <v>42</v>
      </c>
      <c r="I23" s="20" t="s">
        <v>44</v>
      </c>
      <c r="J23" s="20" t="s">
        <v>45</v>
      </c>
      <c r="K23" s="13" t="s">
        <v>112</v>
      </c>
      <c r="L23" s="9" t="str">
        <f>$L$22</f>
        <v>Федеральная налоговая служба</v>
      </c>
      <c r="M23" s="10" t="s">
        <v>113</v>
      </c>
      <c r="N23" s="10" t="str">
        <f>$M$23</f>
        <v>50% от г/поселения, 70 % от сельских поселений</v>
      </c>
      <c r="O23" s="10" t="str">
        <f>$M$23</f>
        <v>50% от г/поселения, 70 % от сельских поселений</v>
      </c>
      <c r="P23" s="10" t="str">
        <f>$M$23</f>
        <v>50% от г/поселения, 70 % от сельских поселений</v>
      </c>
      <c r="Q23" s="23">
        <v>6983000</v>
      </c>
      <c r="R23" s="11">
        <v>6998881.91</v>
      </c>
      <c r="S23" s="23">
        <v>7008000</v>
      </c>
      <c r="T23" s="11">
        <v>1366000</v>
      </c>
      <c r="U23" s="11">
        <v>1415000</v>
      </c>
      <c r="V23" s="11">
        <v>1654000</v>
      </c>
    </row>
    <row r="24" spans="1:22" ht="46.5">
      <c r="A24" s="13"/>
      <c r="B24" s="13"/>
      <c r="C24" s="20" t="s">
        <v>41</v>
      </c>
      <c r="D24" s="20" t="s">
        <v>15</v>
      </c>
      <c r="E24" s="20" t="s">
        <v>59</v>
      </c>
      <c r="F24" s="20" t="s">
        <v>55</v>
      </c>
      <c r="G24" s="20" t="s">
        <v>47</v>
      </c>
      <c r="H24" s="20" t="s">
        <v>42</v>
      </c>
      <c r="I24" s="20" t="s">
        <v>44</v>
      </c>
      <c r="J24" s="20" t="s">
        <v>45</v>
      </c>
      <c r="K24" s="13" t="s">
        <v>60</v>
      </c>
      <c r="L24" s="9" t="s">
        <v>46</v>
      </c>
      <c r="M24" s="10" t="str">
        <f>M23</f>
        <v>50% от г/поселения, 70 % от сельских поселений</v>
      </c>
      <c r="N24" s="10" t="str">
        <f>N23</f>
        <v>50% от г/поселения, 70 % от сельских поселений</v>
      </c>
      <c r="O24" s="10" t="str">
        <f>O23</f>
        <v>50% от г/поселения, 70 % от сельских поселений</v>
      </c>
      <c r="P24" s="10" t="str">
        <f>P23</f>
        <v>50% от г/поселения, 70 % от сельских поселений</v>
      </c>
      <c r="Q24" s="23">
        <v>1000</v>
      </c>
      <c r="R24" s="11">
        <v>0</v>
      </c>
      <c r="S24" s="23">
        <v>0</v>
      </c>
      <c r="T24" s="11">
        <v>1000</v>
      </c>
      <c r="U24" s="11">
        <v>1000</v>
      </c>
      <c r="V24" s="11">
        <v>1000</v>
      </c>
    </row>
    <row r="25" spans="1:22" ht="30.75">
      <c r="A25" s="13"/>
      <c r="B25" s="13"/>
      <c r="C25" s="20" t="s">
        <v>41</v>
      </c>
      <c r="D25" s="20" t="s">
        <v>15</v>
      </c>
      <c r="E25" s="20" t="s">
        <v>59</v>
      </c>
      <c r="F25" s="20" t="s">
        <v>62</v>
      </c>
      <c r="G25" s="20" t="s">
        <v>47</v>
      </c>
      <c r="H25" s="20" t="s">
        <v>43</v>
      </c>
      <c r="I25" s="20" t="s">
        <v>44</v>
      </c>
      <c r="J25" s="20" t="s">
        <v>45</v>
      </c>
      <c r="K25" s="13" t="s">
        <v>114</v>
      </c>
      <c r="L25" s="9" t="str">
        <f>$L$24</f>
        <v>Федеральная налоговая служба</v>
      </c>
      <c r="M25" s="10">
        <v>1</v>
      </c>
      <c r="N25" s="10">
        <v>1</v>
      </c>
      <c r="O25" s="10">
        <v>1</v>
      </c>
      <c r="P25" s="10">
        <v>1</v>
      </c>
      <c r="Q25" s="23">
        <v>2354000</v>
      </c>
      <c r="R25" s="11">
        <v>1494309.68</v>
      </c>
      <c r="S25" s="23">
        <v>2354000</v>
      </c>
      <c r="T25" s="11">
        <v>2975000</v>
      </c>
      <c r="U25" s="11">
        <v>3094000</v>
      </c>
      <c r="V25" s="11">
        <v>3218000</v>
      </c>
    </row>
    <row r="26" spans="1:22" ht="46.5">
      <c r="A26" s="7" t="s">
        <v>90</v>
      </c>
      <c r="B26" s="7" t="s">
        <v>65</v>
      </c>
      <c r="C26" s="25" t="s">
        <v>41</v>
      </c>
      <c r="D26" s="25" t="s">
        <v>15</v>
      </c>
      <c r="E26" s="25" t="s">
        <v>66</v>
      </c>
      <c r="F26" s="25" t="s">
        <v>55</v>
      </c>
      <c r="G26" s="25" t="s">
        <v>48</v>
      </c>
      <c r="H26" s="25" t="s">
        <v>42</v>
      </c>
      <c r="I26" s="25" t="s">
        <v>44</v>
      </c>
      <c r="J26" s="25" t="s">
        <v>45</v>
      </c>
      <c r="K26" s="7" t="s">
        <v>115</v>
      </c>
      <c r="L26" s="7" t="str">
        <f>$L$25</f>
        <v>Федеральная налоговая служба</v>
      </c>
      <c r="M26" s="7">
        <v>100</v>
      </c>
      <c r="N26" s="7">
        <v>100</v>
      </c>
      <c r="O26" s="7">
        <v>100</v>
      </c>
      <c r="P26" s="7">
        <v>100</v>
      </c>
      <c r="Q26" s="24">
        <v>1765000</v>
      </c>
      <c r="R26" s="8">
        <v>1410583.3</v>
      </c>
      <c r="S26" s="42">
        <v>1765000</v>
      </c>
      <c r="T26" s="8">
        <f>SUM(T27)</f>
        <v>1775000</v>
      </c>
      <c r="U26" s="8">
        <f>SUM(U27)</f>
        <v>1780000</v>
      </c>
      <c r="V26" s="8">
        <f>SUM(V27)</f>
        <v>1800000</v>
      </c>
    </row>
    <row r="27" spans="1:22" ht="30.75">
      <c r="A27" s="7"/>
      <c r="B27" s="7"/>
      <c r="C27" s="25" t="s">
        <v>41</v>
      </c>
      <c r="D27" s="25" t="s">
        <v>15</v>
      </c>
      <c r="E27" s="25" t="s">
        <v>66</v>
      </c>
      <c r="F27" s="25" t="s">
        <v>55</v>
      </c>
      <c r="G27" s="25" t="s">
        <v>48</v>
      </c>
      <c r="H27" s="25" t="s">
        <v>42</v>
      </c>
      <c r="I27" s="25" t="s">
        <v>44</v>
      </c>
      <c r="J27" s="25" t="s">
        <v>45</v>
      </c>
      <c r="K27" s="38" t="s">
        <v>115</v>
      </c>
      <c r="L27" s="38" t="s">
        <v>46</v>
      </c>
      <c r="M27" s="40">
        <v>1</v>
      </c>
      <c r="N27" s="40">
        <v>1</v>
      </c>
      <c r="O27" s="40">
        <v>1</v>
      </c>
      <c r="P27" s="40">
        <v>1</v>
      </c>
      <c r="Q27" s="24">
        <v>1765000</v>
      </c>
      <c r="R27" s="8">
        <v>1410583.3</v>
      </c>
      <c r="S27" s="42">
        <v>1765000</v>
      </c>
      <c r="T27" s="8">
        <v>1775000</v>
      </c>
      <c r="U27" s="8">
        <v>1780000</v>
      </c>
      <c r="V27" s="8">
        <v>1800000</v>
      </c>
    </row>
    <row r="28" spans="1:22" ht="94.5" customHeight="1">
      <c r="A28" s="7" t="s">
        <v>39</v>
      </c>
      <c r="B28" s="7" t="s">
        <v>70</v>
      </c>
      <c r="C28" s="19"/>
      <c r="D28" s="19"/>
      <c r="E28" s="19"/>
      <c r="F28" s="19"/>
      <c r="G28" s="19"/>
      <c r="H28" s="19"/>
      <c r="I28" s="19"/>
      <c r="J28" s="19"/>
      <c r="K28" s="7"/>
      <c r="L28" s="7"/>
      <c r="M28" s="7"/>
      <c r="N28" s="7"/>
      <c r="O28" s="7"/>
      <c r="P28" s="7"/>
      <c r="Q28" s="24">
        <v>0</v>
      </c>
      <c r="R28" s="8">
        <v>0</v>
      </c>
      <c r="S28" s="42">
        <v>0</v>
      </c>
      <c r="T28" s="8"/>
      <c r="U28" s="8"/>
      <c r="V28" s="8"/>
    </row>
    <row r="29" spans="1:22" ht="52.5" customHeight="1">
      <c r="A29" s="13"/>
      <c r="B29" s="13"/>
      <c r="C29" s="20" t="s">
        <v>41</v>
      </c>
      <c r="D29" s="20" t="s">
        <v>15</v>
      </c>
      <c r="E29" s="20" t="s">
        <v>71</v>
      </c>
      <c r="F29" s="20" t="s">
        <v>64</v>
      </c>
      <c r="G29" s="20" t="s">
        <v>84</v>
      </c>
      <c r="H29" s="20" t="s">
        <v>59</v>
      </c>
      <c r="I29" s="20" t="s">
        <v>44</v>
      </c>
      <c r="J29" s="20" t="s">
        <v>45</v>
      </c>
      <c r="K29" s="13" t="s">
        <v>116</v>
      </c>
      <c r="L29" s="9" t="s">
        <v>46</v>
      </c>
      <c r="M29" s="10">
        <v>1</v>
      </c>
      <c r="N29" s="10">
        <v>1</v>
      </c>
      <c r="O29" s="10">
        <v>1</v>
      </c>
      <c r="P29" s="10">
        <v>1</v>
      </c>
      <c r="Q29" s="23">
        <v>0</v>
      </c>
      <c r="R29" s="11">
        <v>0</v>
      </c>
      <c r="S29" s="11">
        <v>0</v>
      </c>
      <c r="T29" s="11"/>
      <c r="U29" s="11"/>
      <c r="V29" s="11"/>
    </row>
    <row r="30" spans="1:22" ht="108.75">
      <c r="A30" s="7" t="s">
        <v>39</v>
      </c>
      <c r="B30" s="7" t="s">
        <v>72</v>
      </c>
      <c r="C30" s="19"/>
      <c r="D30" s="19"/>
      <c r="E30" s="19"/>
      <c r="F30" s="19"/>
      <c r="G30" s="19"/>
      <c r="H30" s="19"/>
      <c r="I30" s="19"/>
      <c r="J30" s="19"/>
      <c r="K30" s="7"/>
      <c r="L30" s="7"/>
      <c r="M30" s="7"/>
      <c r="N30" s="7"/>
      <c r="O30" s="7"/>
      <c r="P30" s="7"/>
      <c r="Q30" s="24">
        <v>4266000</v>
      </c>
      <c r="R30" s="8">
        <v>3935041.79</v>
      </c>
      <c r="S30" s="8">
        <v>4331000</v>
      </c>
      <c r="T30" s="8">
        <f>SUM(T31:T33)</f>
        <v>4193000</v>
      </c>
      <c r="U30" s="8">
        <f>SUM(U31:U33)</f>
        <v>4193000</v>
      </c>
      <c r="V30" s="8">
        <f>SUM(V31:V33)</f>
        <v>4193000</v>
      </c>
    </row>
    <row r="31" spans="1:22" ht="78.75" customHeight="1">
      <c r="A31" s="13"/>
      <c r="B31" s="13"/>
      <c r="C31" s="20" t="s">
        <v>169</v>
      </c>
      <c r="D31" s="20" t="s">
        <v>15</v>
      </c>
      <c r="E31" s="20" t="s">
        <v>25</v>
      </c>
      <c r="F31" s="20" t="s">
        <v>59</v>
      </c>
      <c r="G31" s="20" t="s">
        <v>118</v>
      </c>
      <c r="H31" s="20" t="s">
        <v>59</v>
      </c>
      <c r="I31" s="20" t="s">
        <v>44</v>
      </c>
      <c r="J31" s="20" t="s">
        <v>57</v>
      </c>
      <c r="K31" s="13" t="s">
        <v>153</v>
      </c>
      <c r="L31" s="9" t="s">
        <v>172</v>
      </c>
      <c r="M31" s="10">
        <v>1</v>
      </c>
      <c r="N31" s="10">
        <v>1</v>
      </c>
      <c r="O31" s="10">
        <v>1</v>
      </c>
      <c r="P31" s="10">
        <v>1</v>
      </c>
      <c r="Q31" s="23">
        <v>2684000</v>
      </c>
      <c r="R31" s="11">
        <v>2653245.17</v>
      </c>
      <c r="S31" s="11">
        <v>2989000</v>
      </c>
      <c r="T31" s="11">
        <v>2851000</v>
      </c>
      <c r="U31" s="22">
        <v>2851000</v>
      </c>
      <c r="V31" s="37">
        <v>2851000</v>
      </c>
    </row>
    <row r="32" spans="1:22" ht="72" customHeight="1">
      <c r="A32" s="13"/>
      <c r="B32" s="13"/>
      <c r="C32" s="20" t="s">
        <v>169</v>
      </c>
      <c r="D32" s="20" t="s">
        <v>15</v>
      </c>
      <c r="E32" s="20" t="s">
        <v>25</v>
      </c>
      <c r="F32" s="20" t="s">
        <v>59</v>
      </c>
      <c r="G32" s="20" t="s">
        <v>118</v>
      </c>
      <c r="H32" s="20" t="s">
        <v>27</v>
      </c>
      <c r="I32" s="20" t="s">
        <v>44</v>
      </c>
      <c r="J32" s="20" t="s">
        <v>57</v>
      </c>
      <c r="K32" s="13" t="s">
        <v>120</v>
      </c>
      <c r="L32" s="9" t="s">
        <v>172</v>
      </c>
      <c r="M32" s="10">
        <v>0.5</v>
      </c>
      <c r="N32" s="10">
        <v>0.5</v>
      </c>
      <c r="O32" s="10">
        <v>0.5</v>
      </c>
      <c r="P32" s="10">
        <v>0.5</v>
      </c>
      <c r="Q32" s="23">
        <v>780000</v>
      </c>
      <c r="R32" s="11">
        <v>814290.36</v>
      </c>
      <c r="S32" s="11">
        <v>800000</v>
      </c>
      <c r="T32" s="11">
        <v>800000</v>
      </c>
      <c r="U32" s="22">
        <v>800000</v>
      </c>
      <c r="V32" s="12">
        <v>800000</v>
      </c>
    </row>
    <row r="33" spans="1:22" ht="57" customHeight="1">
      <c r="A33" s="13"/>
      <c r="B33" s="13"/>
      <c r="C33" s="20" t="s">
        <v>169</v>
      </c>
      <c r="D33" s="20" t="s">
        <v>15</v>
      </c>
      <c r="E33" s="20" t="s">
        <v>25</v>
      </c>
      <c r="F33" s="20" t="s">
        <v>59</v>
      </c>
      <c r="G33" s="20" t="s">
        <v>121</v>
      </c>
      <c r="H33" s="20" t="s">
        <v>59</v>
      </c>
      <c r="I33" s="20" t="s">
        <v>44</v>
      </c>
      <c r="J33" s="20" t="s">
        <v>57</v>
      </c>
      <c r="K33" s="13" t="s">
        <v>122</v>
      </c>
      <c r="L33" s="9" t="s">
        <v>172</v>
      </c>
      <c r="M33" s="10">
        <v>1</v>
      </c>
      <c r="N33" s="10">
        <v>1</v>
      </c>
      <c r="O33" s="10">
        <v>1</v>
      </c>
      <c r="P33" s="10">
        <v>1</v>
      </c>
      <c r="Q33" s="23">
        <v>495000</v>
      </c>
      <c r="R33" s="11">
        <v>467506.26</v>
      </c>
      <c r="S33" s="11">
        <v>542000</v>
      </c>
      <c r="T33" s="11">
        <v>542000</v>
      </c>
      <c r="U33" s="22">
        <v>542000</v>
      </c>
      <c r="V33" s="12">
        <v>542000</v>
      </c>
    </row>
    <row r="34" spans="1:22" ht="46.5">
      <c r="A34" s="7" t="s">
        <v>39</v>
      </c>
      <c r="B34" s="7" t="s">
        <v>73</v>
      </c>
      <c r="C34" s="19"/>
      <c r="D34" s="19"/>
      <c r="E34" s="19"/>
      <c r="F34" s="19"/>
      <c r="G34" s="19"/>
      <c r="H34" s="19"/>
      <c r="I34" s="19"/>
      <c r="J34" s="19"/>
      <c r="K34" s="7"/>
      <c r="L34" s="7"/>
      <c r="M34" s="7"/>
      <c r="N34" s="7"/>
      <c r="O34" s="7"/>
      <c r="P34" s="7"/>
      <c r="Q34" s="8">
        <v>2400000</v>
      </c>
      <c r="R34" s="8">
        <v>2393293.97</v>
      </c>
      <c r="S34" s="42">
        <v>2400000</v>
      </c>
      <c r="T34" s="8">
        <f>SUM(T35:T37)</f>
        <v>65000</v>
      </c>
      <c r="U34" s="8">
        <f>SUM(U35:U37)</f>
        <v>70000</v>
      </c>
      <c r="V34" s="8">
        <f>SUM(V35:V37)</f>
        <v>75000</v>
      </c>
    </row>
    <row r="35" spans="1:22" ht="30.75">
      <c r="A35" s="13"/>
      <c r="B35" s="13"/>
      <c r="C35" s="20" t="s">
        <v>74</v>
      </c>
      <c r="D35" s="20" t="s">
        <v>15</v>
      </c>
      <c r="E35" s="20" t="s">
        <v>26</v>
      </c>
      <c r="F35" s="20" t="s">
        <v>42</v>
      </c>
      <c r="G35" s="20" t="s">
        <v>48</v>
      </c>
      <c r="H35" s="20" t="s">
        <v>42</v>
      </c>
      <c r="I35" s="20" t="s">
        <v>44</v>
      </c>
      <c r="J35" s="20" t="s">
        <v>57</v>
      </c>
      <c r="K35" s="13" t="s">
        <v>75</v>
      </c>
      <c r="L35" s="9" t="s">
        <v>76</v>
      </c>
      <c r="M35" s="10">
        <v>0.55</v>
      </c>
      <c r="N35" s="10">
        <v>0.55</v>
      </c>
      <c r="O35" s="10">
        <v>0.55</v>
      </c>
      <c r="P35" s="10">
        <v>0.55</v>
      </c>
      <c r="Q35" s="11">
        <v>10000</v>
      </c>
      <c r="R35" s="11">
        <v>11471.72</v>
      </c>
      <c r="S35" s="41">
        <v>12000</v>
      </c>
      <c r="T35" s="11">
        <v>30000</v>
      </c>
      <c r="U35" s="11">
        <v>39000</v>
      </c>
      <c r="V35" s="12">
        <v>42000</v>
      </c>
    </row>
    <row r="36" spans="1:22" ht="15">
      <c r="A36" s="13"/>
      <c r="B36" s="13"/>
      <c r="C36" s="20" t="s">
        <v>74</v>
      </c>
      <c r="D36" s="20" t="s">
        <v>15</v>
      </c>
      <c r="E36" s="20" t="s">
        <v>26</v>
      </c>
      <c r="F36" s="20" t="s">
        <v>42</v>
      </c>
      <c r="G36" s="20" t="s">
        <v>170</v>
      </c>
      <c r="H36" s="20" t="s">
        <v>42</v>
      </c>
      <c r="I36" s="20" t="s">
        <v>44</v>
      </c>
      <c r="J36" s="20" t="s">
        <v>57</v>
      </c>
      <c r="K36" s="13"/>
      <c r="L36" s="9"/>
      <c r="M36" s="10"/>
      <c r="N36" s="10"/>
      <c r="O36" s="10"/>
      <c r="P36" s="10"/>
      <c r="Q36" s="11">
        <v>19000</v>
      </c>
      <c r="R36" s="11">
        <v>19487.5</v>
      </c>
      <c r="S36" s="41">
        <v>23000</v>
      </c>
      <c r="T36" s="11">
        <v>29000</v>
      </c>
      <c r="U36" s="11">
        <v>24000</v>
      </c>
      <c r="V36" s="12">
        <v>25000</v>
      </c>
    </row>
    <row r="37" spans="1:22" ht="30.75">
      <c r="A37" s="13"/>
      <c r="B37" s="13"/>
      <c r="C37" s="20" t="s">
        <v>74</v>
      </c>
      <c r="D37" s="20" t="s">
        <v>15</v>
      </c>
      <c r="E37" s="20" t="s">
        <v>26</v>
      </c>
      <c r="F37" s="20" t="s">
        <v>42</v>
      </c>
      <c r="G37" s="20" t="s">
        <v>181</v>
      </c>
      <c r="H37" s="20" t="s">
        <v>42</v>
      </c>
      <c r="I37" s="20" t="s">
        <v>44</v>
      </c>
      <c r="J37" s="20" t="s">
        <v>57</v>
      </c>
      <c r="K37" s="13" t="s">
        <v>177</v>
      </c>
      <c r="L37" s="9" t="s">
        <v>76</v>
      </c>
      <c r="M37" s="10">
        <v>0.55</v>
      </c>
      <c r="N37" s="10">
        <v>0.55</v>
      </c>
      <c r="O37" s="10">
        <v>0.55</v>
      </c>
      <c r="P37" s="10">
        <v>0.55</v>
      </c>
      <c r="Q37" s="11">
        <v>1000</v>
      </c>
      <c r="R37" s="11">
        <v>0</v>
      </c>
      <c r="S37" s="41">
        <v>0</v>
      </c>
      <c r="T37" s="11">
        <v>6000</v>
      </c>
      <c r="U37" s="11">
        <v>7000</v>
      </c>
      <c r="V37" s="12">
        <v>8000</v>
      </c>
    </row>
    <row r="38" spans="1:22" ht="30.75">
      <c r="A38" s="13"/>
      <c r="B38" s="13"/>
      <c r="C38" s="20" t="s">
        <v>74</v>
      </c>
      <c r="D38" s="20" t="s">
        <v>15</v>
      </c>
      <c r="E38" s="20" t="s">
        <v>26</v>
      </c>
      <c r="F38" s="20" t="s">
        <v>42</v>
      </c>
      <c r="G38" s="20" t="s">
        <v>222</v>
      </c>
      <c r="H38" s="20" t="s">
        <v>42</v>
      </c>
      <c r="I38" s="20" t="s">
        <v>44</v>
      </c>
      <c r="J38" s="20" t="s">
        <v>57</v>
      </c>
      <c r="K38" s="13" t="s">
        <v>178</v>
      </c>
      <c r="L38" s="9" t="s">
        <v>76</v>
      </c>
      <c r="M38" s="10">
        <v>0.55</v>
      </c>
      <c r="N38" s="10">
        <v>0.55</v>
      </c>
      <c r="O38" s="10">
        <v>0.55</v>
      </c>
      <c r="P38" s="10">
        <v>0.55</v>
      </c>
      <c r="Q38" s="11">
        <v>2370000</v>
      </c>
      <c r="R38" s="11">
        <v>2362334.75</v>
      </c>
      <c r="S38" s="11">
        <v>2365000</v>
      </c>
      <c r="T38" s="11"/>
      <c r="U38" s="11"/>
      <c r="V38" s="12"/>
    </row>
    <row r="39" spans="1:22" ht="62.25">
      <c r="A39" s="7" t="s">
        <v>39</v>
      </c>
      <c r="B39" s="7" t="s">
        <v>78</v>
      </c>
      <c r="C39" s="19"/>
      <c r="D39" s="19"/>
      <c r="E39" s="19"/>
      <c r="F39" s="19"/>
      <c r="G39" s="19"/>
      <c r="H39" s="19"/>
      <c r="I39" s="19"/>
      <c r="J39" s="19"/>
      <c r="K39" s="7"/>
      <c r="L39" s="7"/>
      <c r="M39" s="7"/>
      <c r="N39" s="7"/>
      <c r="O39" s="7"/>
      <c r="P39" s="7"/>
      <c r="Q39" s="8">
        <v>740000</v>
      </c>
      <c r="R39" s="8">
        <v>641864.74</v>
      </c>
      <c r="S39" s="8">
        <v>740000</v>
      </c>
      <c r="T39" s="8">
        <f>SUM(T40:T42)</f>
        <v>750000</v>
      </c>
      <c r="U39" s="8">
        <f>SUM(U40:U42)</f>
        <v>760000</v>
      </c>
      <c r="V39" s="8">
        <f>SUM(V40:V42)</f>
        <v>770000</v>
      </c>
    </row>
    <row r="40" spans="1:22" ht="49.5" customHeight="1">
      <c r="A40" s="13"/>
      <c r="B40" s="13"/>
      <c r="C40" s="20" t="s">
        <v>117</v>
      </c>
      <c r="D40" s="20" t="s">
        <v>15</v>
      </c>
      <c r="E40" s="20" t="s">
        <v>27</v>
      </c>
      <c r="F40" s="20" t="s">
        <v>42</v>
      </c>
      <c r="G40" s="20" t="s">
        <v>123</v>
      </c>
      <c r="H40" s="20" t="s">
        <v>59</v>
      </c>
      <c r="I40" s="20" t="s">
        <v>44</v>
      </c>
      <c r="J40" s="20" t="s">
        <v>67</v>
      </c>
      <c r="K40" s="13" t="s">
        <v>124</v>
      </c>
      <c r="L40" s="9" t="s">
        <v>119</v>
      </c>
      <c r="M40" s="10">
        <v>1</v>
      </c>
      <c r="N40" s="10">
        <v>1</v>
      </c>
      <c r="O40" s="10">
        <v>1</v>
      </c>
      <c r="P40" s="10">
        <v>1</v>
      </c>
      <c r="Q40" s="11">
        <v>1000</v>
      </c>
      <c r="R40" s="11">
        <v>0</v>
      </c>
      <c r="S40" s="11">
        <v>0</v>
      </c>
      <c r="T40" s="11">
        <v>1000</v>
      </c>
      <c r="U40" s="11">
        <v>1000</v>
      </c>
      <c r="V40" s="12">
        <v>1000</v>
      </c>
    </row>
    <row r="41" spans="1:22" ht="49.5" customHeight="1">
      <c r="A41" s="13"/>
      <c r="B41" s="13"/>
      <c r="C41" s="20" t="s">
        <v>117</v>
      </c>
      <c r="D41" s="20" t="s">
        <v>15</v>
      </c>
      <c r="E41" s="20" t="s">
        <v>27</v>
      </c>
      <c r="F41" s="20" t="s">
        <v>43</v>
      </c>
      <c r="G41" s="20" t="s">
        <v>179</v>
      </c>
      <c r="H41" s="20" t="s">
        <v>59</v>
      </c>
      <c r="I41" s="20" t="s">
        <v>44</v>
      </c>
      <c r="J41" s="20" t="s">
        <v>67</v>
      </c>
      <c r="K41" s="13" t="s">
        <v>180</v>
      </c>
      <c r="L41" s="9" t="s">
        <v>119</v>
      </c>
      <c r="M41" s="10">
        <v>1</v>
      </c>
      <c r="N41" s="10">
        <v>1</v>
      </c>
      <c r="O41" s="10">
        <v>1</v>
      </c>
      <c r="P41" s="10">
        <v>1</v>
      </c>
      <c r="Q41" s="11">
        <v>639000</v>
      </c>
      <c r="R41" s="11">
        <v>464000.59</v>
      </c>
      <c r="S41" s="11">
        <v>560000</v>
      </c>
      <c r="T41" s="11">
        <v>649000</v>
      </c>
      <c r="U41" s="11">
        <v>649000</v>
      </c>
      <c r="V41" s="12">
        <v>659000</v>
      </c>
    </row>
    <row r="42" spans="1:22" ht="48" customHeight="1">
      <c r="A42" s="13"/>
      <c r="B42" s="13"/>
      <c r="C42" s="20" t="s">
        <v>117</v>
      </c>
      <c r="D42" s="20" t="s">
        <v>15</v>
      </c>
      <c r="E42" s="20" t="s">
        <v>27</v>
      </c>
      <c r="F42" s="20" t="s">
        <v>43</v>
      </c>
      <c r="G42" s="20" t="s">
        <v>123</v>
      </c>
      <c r="H42" s="20" t="s">
        <v>43</v>
      </c>
      <c r="I42" s="20" t="s">
        <v>44</v>
      </c>
      <c r="J42" s="20" t="s">
        <v>67</v>
      </c>
      <c r="K42" s="13" t="s">
        <v>125</v>
      </c>
      <c r="L42" s="9" t="s">
        <v>119</v>
      </c>
      <c r="M42" s="10">
        <v>1</v>
      </c>
      <c r="N42" s="10">
        <v>1</v>
      </c>
      <c r="O42" s="10">
        <v>1</v>
      </c>
      <c r="P42" s="10">
        <v>1</v>
      </c>
      <c r="Q42" s="11">
        <v>100000</v>
      </c>
      <c r="R42" s="11">
        <v>177864.15</v>
      </c>
      <c r="S42" s="11">
        <v>180000</v>
      </c>
      <c r="T42" s="11">
        <v>100000</v>
      </c>
      <c r="U42" s="11">
        <v>110000</v>
      </c>
      <c r="V42" s="12">
        <v>110000</v>
      </c>
    </row>
    <row r="43" spans="1:22" ht="62.25">
      <c r="A43" s="7" t="s">
        <v>39</v>
      </c>
      <c r="B43" s="7" t="s">
        <v>80</v>
      </c>
      <c r="C43" s="19"/>
      <c r="D43" s="19"/>
      <c r="E43" s="19"/>
      <c r="F43" s="19"/>
      <c r="G43" s="19"/>
      <c r="H43" s="19"/>
      <c r="I43" s="19"/>
      <c r="J43" s="19"/>
      <c r="K43" s="7"/>
      <c r="L43" s="7"/>
      <c r="M43" s="7"/>
      <c r="N43" s="7"/>
      <c r="O43" s="7"/>
      <c r="P43" s="7"/>
      <c r="Q43" s="8">
        <v>2811000</v>
      </c>
      <c r="R43" s="8">
        <v>5568655.32</v>
      </c>
      <c r="S43" s="8">
        <v>6368000</v>
      </c>
      <c r="T43" s="8">
        <f>SUM(T44:T46)</f>
        <v>5290000</v>
      </c>
      <c r="U43" s="8">
        <f>SUM(U44:U46)</f>
        <v>830000</v>
      </c>
      <c r="V43" s="8">
        <f>SUM(V44:V46)</f>
        <v>860000</v>
      </c>
    </row>
    <row r="44" spans="1:22" ht="78.75" customHeight="1">
      <c r="A44" s="13"/>
      <c r="B44" s="13"/>
      <c r="C44" s="20" t="s">
        <v>169</v>
      </c>
      <c r="D44" s="20" t="s">
        <v>15</v>
      </c>
      <c r="E44" s="20" t="s">
        <v>28</v>
      </c>
      <c r="F44" s="20" t="s">
        <v>43</v>
      </c>
      <c r="G44" s="20" t="s">
        <v>77</v>
      </c>
      <c r="H44" s="20" t="s">
        <v>59</v>
      </c>
      <c r="I44" s="20" t="s">
        <v>44</v>
      </c>
      <c r="J44" s="20" t="s">
        <v>79</v>
      </c>
      <c r="K44" s="13" t="s">
        <v>126</v>
      </c>
      <c r="L44" s="9" t="s">
        <v>172</v>
      </c>
      <c r="M44" s="10">
        <v>1</v>
      </c>
      <c r="N44" s="10">
        <v>1</v>
      </c>
      <c r="O44" s="10">
        <v>1</v>
      </c>
      <c r="P44" s="10">
        <v>1</v>
      </c>
      <c r="Q44" s="11">
        <v>821000</v>
      </c>
      <c r="R44" s="11">
        <v>1623655</v>
      </c>
      <c r="S44" s="11">
        <v>1918000</v>
      </c>
      <c r="T44" s="11">
        <v>2420000</v>
      </c>
      <c r="U44" s="11">
        <v>360000</v>
      </c>
      <c r="V44" s="11">
        <v>380000</v>
      </c>
    </row>
    <row r="45" spans="1:22" ht="47.25" customHeight="1">
      <c r="A45" s="13"/>
      <c r="B45" s="13"/>
      <c r="C45" s="20" t="s">
        <v>169</v>
      </c>
      <c r="D45" s="20" t="s">
        <v>15</v>
      </c>
      <c r="E45" s="20" t="s">
        <v>28</v>
      </c>
      <c r="F45" s="20" t="s">
        <v>61</v>
      </c>
      <c r="G45" s="20" t="s">
        <v>118</v>
      </c>
      <c r="H45" s="20" t="s">
        <v>59</v>
      </c>
      <c r="I45" s="20" t="s">
        <v>44</v>
      </c>
      <c r="J45" s="20" t="s">
        <v>81</v>
      </c>
      <c r="K45" s="13" t="s">
        <v>154</v>
      </c>
      <c r="L45" s="9" t="s">
        <v>172</v>
      </c>
      <c r="M45" s="10">
        <v>1</v>
      </c>
      <c r="N45" s="10">
        <v>1</v>
      </c>
      <c r="O45" s="10">
        <v>1</v>
      </c>
      <c r="P45" s="10">
        <v>1</v>
      </c>
      <c r="Q45" s="11">
        <v>1890000</v>
      </c>
      <c r="R45" s="11">
        <v>3739018.77</v>
      </c>
      <c r="S45" s="11">
        <v>4240000</v>
      </c>
      <c r="T45" s="11">
        <v>2770000</v>
      </c>
      <c r="U45" s="11">
        <v>370000</v>
      </c>
      <c r="V45" s="12">
        <v>380000</v>
      </c>
    </row>
    <row r="46" spans="1:22" ht="43.5" customHeight="1">
      <c r="A46" s="13"/>
      <c r="B46" s="13"/>
      <c r="C46" s="20" t="s">
        <v>169</v>
      </c>
      <c r="D46" s="20" t="s">
        <v>15</v>
      </c>
      <c r="E46" s="20" t="s">
        <v>28</v>
      </c>
      <c r="F46" s="20" t="s">
        <v>61</v>
      </c>
      <c r="G46" s="20" t="s">
        <v>118</v>
      </c>
      <c r="H46" s="20" t="s">
        <v>27</v>
      </c>
      <c r="I46" s="20" t="s">
        <v>44</v>
      </c>
      <c r="J46" s="20" t="s">
        <v>81</v>
      </c>
      <c r="K46" s="13" t="s">
        <v>127</v>
      </c>
      <c r="L46" s="9" t="s">
        <v>172</v>
      </c>
      <c r="M46" s="10">
        <v>0.5</v>
      </c>
      <c r="N46" s="10">
        <v>0.5</v>
      </c>
      <c r="O46" s="10">
        <v>0.5</v>
      </c>
      <c r="P46" s="10">
        <v>0.5</v>
      </c>
      <c r="Q46" s="11">
        <v>100000</v>
      </c>
      <c r="R46" s="11">
        <v>205981.55</v>
      </c>
      <c r="S46" s="11">
        <v>210000</v>
      </c>
      <c r="T46" s="11">
        <v>100000</v>
      </c>
      <c r="U46" s="11">
        <v>100000</v>
      </c>
      <c r="V46" s="12">
        <v>100000</v>
      </c>
    </row>
    <row r="47" spans="1:22" ht="30.75">
      <c r="A47" s="7" t="s">
        <v>39</v>
      </c>
      <c r="B47" s="7" t="s">
        <v>83</v>
      </c>
      <c r="C47" s="19"/>
      <c r="D47" s="19"/>
      <c r="E47" s="19"/>
      <c r="F47" s="19"/>
      <c r="G47" s="19"/>
      <c r="H47" s="19"/>
      <c r="I47" s="19"/>
      <c r="J47" s="19"/>
      <c r="K47" s="7"/>
      <c r="L47" s="7"/>
      <c r="M47" s="7"/>
      <c r="N47" s="7"/>
      <c r="O47" s="7"/>
      <c r="P47" s="7"/>
      <c r="Q47" s="8">
        <v>1600000</v>
      </c>
      <c r="R47" s="8">
        <v>1521498.01</v>
      </c>
      <c r="S47" s="42">
        <v>900000</v>
      </c>
      <c r="T47" s="42">
        <f>SUM(T49+T50+T51+T52+T53+T54+T55+T56+T57+T58+T59+T60+T61+T62+T63+T64+T65+T66+T67+T68+T69+T70)</f>
        <v>1000000</v>
      </c>
      <c r="U47" s="42">
        <f>SUM(U49:U70)</f>
        <v>1100000</v>
      </c>
      <c r="V47" s="42">
        <f>SUM(V49:V70)</f>
        <v>1150000</v>
      </c>
    </row>
    <row r="48" spans="1:22" ht="15">
      <c r="A48" s="7"/>
      <c r="B48" s="7"/>
      <c r="C48" s="25" t="s">
        <v>198</v>
      </c>
      <c r="D48" s="25" t="s">
        <v>15</v>
      </c>
      <c r="E48" s="25" t="s">
        <v>30</v>
      </c>
      <c r="F48" s="25" t="s">
        <v>24</v>
      </c>
      <c r="G48" s="25" t="s">
        <v>188</v>
      </c>
      <c r="H48" s="25" t="s">
        <v>42</v>
      </c>
      <c r="I48" s="25" t="s">
        <v>44</v>
      </c>
      <c r="J48" s="25" t="s">
        <v>82</v>
      </c>
      <c r="K48" s="38"/>
      <c r="L48" s="38"/>
      <c r="M48" s="38"/>
      <c r="N48" s="38"/>
      <c r="O48" s="38"/>
      <c r="P48" s="38"/>
      <c r="Q48" s="39"/>
      <c r="R48" s="39">
        <v>0</v>
      </c>
      <c r="S48" s="42"/>
      <c r="T48" s="42">
        <v>0</v>
      </c>
      <c r="U48" s="42">
        <v>0</v>
      </c>
      <c r="V48" s="42">
        <v>0</v>
      </c>
    </row>
    <row r="49" spans="1:22" ht="56.25" customHeight="1">
      <c r="A49" s="13"/>
      <c r="B49" s="13"/>
      <c r="C49" s="20" t="s">
        <v>41</v>
      </c>
      <c r="D49" s="20" t="s">
        <v>15</v>
      </c>
      <c r="E49" s="20" t="s">
        <v>30</v>
      </c>
      <c r="F49" s="20" t="s">
        <v>24</v>
      </c>
      <c r="G49" s="20" t="s">
        <v>189</v>
      </c>
      <c r="H49" s="20" t="s">
        <v>42</v>
      </c>
      <c r="I49" s="20" t="s">
        <v>44</v>
      </c>
      <c r="J49" s="20" t="s">
        <v>82</v>
      </c>
      <c r="K49" s="13" t="s">
        <v>128</v>
      </c>
      <c r="L49" s="9" t="s">
        <v>46</v>
      </c>
      <c r="M49" s="10">
        <v>1</v>
      </c>
      <c r="N49" s="10">
        <v>1</v>
      </c>
      <c r="O49" s="10">
        <v>1</v>
      </c>
      <c r="P49" s="10">
        <v>1</v>
      </c>
      <c r="Q49" s="11">
        <v>7000</v>
      </c>
      <c r="R49" s="11">
        <v>-100</v>
      </c>
      <c r="S49" s="41">
        <v>0</v>
      </c>
      <c r="T49" s="11">
        <v>1000</v>
      </c>
      <c r="U49" s="11">
        <v>1000</v>
      </c>
      <c r="V49" s="12">
        <v>1000</v>
      </c>
    </row>
    <row r="50" spans="1:22" ht="62.25">
      <c r="A50" s="13"/>
      <c r="B50" s="13"/>
      <c r="C50" s="20" t="s">
        <v>224</v>
      </c>
      <c r="D50" s="20" t="s">
        <v>15</v>
      </c>
      <c r="E50" s="20" t="s">
        <v>30</v>
      </c>
      <c r="F50" s="20" t="s">
        <v>25</v>
      </c>
      <c r="G50" s="20" t="s">
        <v>129</v>
      </c>
      <c r="H50" s="20" t="s">
        <v>42</v>
      </c>
      <c r="I50" s="20" t="s">
        <v>44</v>
      </c>
      <c r="J50" s="20" t="s">
        <v>82</v>
      </c>
      <c r="K50" s="13" t="s">
        <v>130</v>
      </c>
      <c r="L50" s="9" t="s">
        <v>86</v>
      </c>
      <c r="M50" s="10">
        <v>1</v>
      </c>
      <c r="N50" s="10">
        <v>1</v>
      </c>
      <c r="O50" s="10">
        <v>1</v>
      </c>
      <c r="P50" s="10">
        <v>1</v>
      </c>
      <c r="Q50" s="11">
        <v>0</v>
      </c>
      <c r="R50" s="11">
        <v>40000</v>
      </c>
      <c r="S50" s="41">
        <v>40000</v>
      </c>
      <c r="T50" s="11">
        <v>0</v>
      </c>
      <c r="U50" s="11">
        <v>0</v>
      </c>
      <c r="V50" s="12">
        <v>0</v>
      </c>
    </row>
    <row r="51" spans="1:22" ht="64.5" customHeight="1">
      <c r="A51" s="13"/>
      <c r="B51" s="34"/>
      <c r="C51" s="33" t="s">
        <v>85</v>
      </c>
      <c r="D51" s="33" t="s">
        <v>15</v>
      </c>
      <c r="E51" s="33" t="s">
        <v>30</v>
      </c>
      <c r="F51" s="33" t="s">
        <v>24</v>
      </c>
      <c r="G51" s="33" t="s">
        <v>188</v>
      </c>
      <c r="H51" s="33" t="s">
        <v>42</v>
      </c>
      <c r="I51" s="33" t="s">
        <v>44</v>
      </c>
      <c r="J51" s="33" t="s">
        <v>82</v>
      </c>
      <c r="K51" s="34" t="e">
        <f>#REF!</f>
        <v>#REF!</v>
      </c>
      <c r="L51" s="9" t="e">
        <f>#REF!</f>
        <v>#REF!</v>
      </c>
      <c r="M51" s="21">
        <v>1</v>
      </c>
      <c r="N51" s="21">
        <v>1</v>
      </c>
      <c r="O51" s="21">
        <v>1</v>
      </c>
      <c r="P51" s="21">
        <v>1</v>
      </c>
      <c r="Q51" s="41">
        <v>0</v>
      </c>
      <c r="R51" s="29">
        <v>0</v>
      </c>
      <c r="S51" s="41">
        <v>0</v>
      </c>
      <c r="T51" s="29">
        <v>0</v>
      </c>
      <c r="U51" s="29">
        <v>0</v>
      </c>
      <c r="V51" s="29">
        <v>0</v>
      </c>
    </row>
    <row r="52" spans="1:22" ht="64.5" customHeight="1">
      <c r="A52" s="13"/>
      <c r="B52" s="34"/>
      <c r="C52" s="57" t="s">
        <v>68</v>
      </c>
      <c r="D52" s="57" t="s">
        <v>15</v>
      </c>
      <c r="E52" s="57" t="s">
        <v>30</v>
      </c>
      <c r="F52" s="57" t="s">
        <v>24</v>
      </c>
      <c r="G52" s="57" t="s">
        <v>188</v>
      </c>
      <c r="H52" s="57" t="s">
        <v>42</v>
      </c>
      <c r="I52" s="57" t="s">
        <v>187</v>
      </c>
      <c r="J52" s="57" t="s">
        <v>82</v>
      </c>
      <c r="K52" s="58" t="s">
        <v>171</v>
      </c>
      <c r="L52" s="59" t="s">
        <v>69</v>
      </c>
      <c r="M52" s="60">
        <v>1</v>
      </c>
      <c r="N52" s="60">
        <v>1</v>
      </c>
      <c r="O52" s="60">
        <v>1</v>
      </c>
      <c r="P52" s="60">
        <v>1</v>
      </c>
      <c r="Q52" s="26">
        <v>140000</v>
      </c>
      <c r="R52" s="26">
        <v>790.19</v>
      </c>
      <c r="S52" s="26">
        <v>1000</v>
      </c>
      <c r="T52" s="26">
        <v>1000</v>
      </c>
      <c r="U52" s="26">
        <v>2000</v>
      </c>
      <c r="V52" s="26">
        <v>3000</v>
      </c>
    </row>
    <row r="53" spans="1:22" ht="36" customHeight="1">
      <c r="A53" s="13"/>
      <c r="B53" s="34"/>
      <c r="C53" s="33" t="s">
        <v>191</v>
      </c>
      <c r="D53" s="33" t="s">
        <v>15</v>
      </c>
      <c r="E53" s="33" t="s">
        <v>30</v>
      </c>
      <c r="F53" s="33" t="s">
        <v>42</v>
      </c>
      <c r="G53" s="33" t="s">
        <v>84</v>
      </c>
      <c r="H53" s="33" t="s">
        <v>42</v>
      </c>
      <c r="I53" s="33" t="s">
        <v>44</v>
      </c>
      <c r="J53" s="33" t="s">
        <v>82</v>
      </c>
      <c r="K53" s="34"/>
      <c r="L53" s="28"/>
      <c r="M53" s="21"/>
      <c r="N53" s="21"/>
      <c r="O53" s="21"/>
      <c r="P53" s="21"/>
      <c r="Q53" s="41">
        <v>14000</v>
      </c>
      <c r="R53" s="29">
        <v>35911.03</v>
      </c>
      <c r="S53" s="41">
        <v>40000</v>
      </c>
      <c r="T53" s="29">
        <v>35000</v>
      </c>
      <c r="U53" s="29">
        <v>35000</v>
      </c>
      <c r="V53" s="30">
        <v>36000</v>
      </c>
    </row>
    <row r="54" spans="1:22" ht="36" customHeight="1">
      <c r="A54" s="13"/>
      <c r="B54" s="34"/>
      <c r="C54" s="33" t="s">
        <v>191</v>
      </c>
      <c r="D54" s="33" t="s">
        <v>15</v>
      </c>
      <c r="E54" s="33" t="s">
        <v>30</v>
      </c>
      <c r="F54" s="33" t="s">
        <v>42</v>
      </c>
      <c r="G54" s="33" t="s">
        <v>183</v>
      </c>
      <c r="H54" s="33" t="s">
        <v>42</v>
      </c>
      <c r="I54" s="33" t="s">
        <v>44</v>
      </c>
      <c r="J54" s="33" t="s">
        <v>82</v>
      </c>
      <c r="K54" s="34"/>
      <c r="L54" s="28"/>
      <c r="M54" s="21"/>
      <c r="N54" s="21"/>
      <c r="O54" s="21"/>
      <c r="P54" s="21"/>
      <c r="Q54" s="41">
        <v>130000</v>
      </c>
      <c r="R54" s="29">
        <v>44773.08</v>
      </c>
      <c r="S54" s="41">
        <v>50000</v>
      </c>
      <c r="T54" s="29">
        <v>44000</v>
      </c>
      <c r="U54" s="29">
        <v>44000</v>
      </c>
      <c r="V54" s="30">
        <v>44000</v>
      </c>
    </row>
    <row r="55" spans="1:22" ht="36" customHeight="1">
      <c r="A55" s="13"/>
      <c r="B55" s="34"/>
      <c r="C55" s="33" t="s">
        <v>191</v>
      </c>
      <c r="D55" s="33" t="s">
        <v>15</v>
      </c>
      <c r="E55" s="33" t="s">
        <v>30</v>
      </c>
      <c r="F55" s="33" t="s">
        <v>42</v>
      </c>
      <c r="G55" s="33" t="s">
        <v>184</v>
      </c>
      <c r="H55" s="33" t="s">
        <v>42</v>
      </c>
      <c r="I55" s="33" t="s">
        <v>44</v>
      </c>
      <c r="J55" s="33" t="s">
        <v>82</v>
      </c>
      <c r="K55" s="34"/>
      <c r="L55" s="28"/>
      <c r="M55" s="21"/>
      <c r="N55" s="21"/>
      <c r="O55" s="21"/>
      <c r="P55" s="21"/>
      <c r="Q55" s="41">
        <v>29000</v>
      </c>
      <c r="R55" s="29">
        <v>86274.1</v>
      </c>
      <c r="S55" s="41">
        <v>100000</v>
      </c>
      <c r="T55" s="29">
        <v>79000</v>
      </c>
      <c r="U55" s="29">
        <v>79000</v>
      </c>
      <c r="V55" s="30">
        <v>80000</v>
      </c>
    </row>
    <row r="56" spans="1:22" ht="36" customHeight="1">
      <c r="A56" s="13"/>
      <c r="B56" s="34"/>
      <c r="C56" s="33" t="s">
        <v>191</v>
      </c>
      <c r="D56" s="33" t="s">
        <v>15</v>
      </c>
      <c r="E56" s="33" t="s">
        <v>30</v>
      </c>
      <c r="F56" s="33" t="s">
        <v>42</v>
      </c>
      <c r="G56" s="33" t="s">
        <v>192</v>
      </c>
      <c r="H56" s="33" t="s">
        <v>42</v>
      </c>
      <c r="I56" s="33" t="s">
        <v>44</v>
      </c>
      <c r="J56" s="33" t="s">
        <v>82</v>
      </c>
      <c r="K56" s="34"/>
      <c r="L56" s="28"/>
      <c r="M56" s="21"/>
      <c r="N56" s="21"/>
      <c r="O56" s="21"/>
      <c r="P56" s="21"/>
      <c r="Q56" s="41">
        <v>50000</v>
      </c>
      <c r="R56" s="29">
        <v>15185.67</v>
      </c>
      <c r="S56" s="41">
        <v>18000</v>
      </c>
      <c r="T56" s="29">
        <v>25000</v>
      </c>
      <c r="U56" s="29">
        <v>25000</v>
      </c>
      <c r="V56" s="30">
        <v>26000</v>
      </c>
    </row>
    <row r="57" spans="1:22" ht="36" customHeight="1">
      <c r="A57" s="13"/>
      <c r="B57" s="34"/>
      <c r="C57" s="33" t="s">
        <v>191</v>
      </c>
      <c r="D57" s="33" t="s">
        <v>15</v>
      </c>
      <c r="E57" s="33" t="s">
        <v>30</v>
      </c>
      <c r="F57" s="33" t="s">
        <v>42</v>
      </c>
      <c r="G57" s="33" t="s">
        <v>193</v>
      </c>
      <c r="H57" s="33" t="s">
        <v>42</v>
      </c>
      <c r="I57" s="33" t="s">
        <v>44</v>
      </c>
      <c r="J57" s="33" t="s">
        <v>82</v>
      </c>
      <c r="K57" s="34"/>
      <c r="L57" s="28"/>
      <c r="M57" s="21"/>
      <c r="N57" s="21"/>
      <c r="O57" s="21"/>
      <c r="P57" s="21"/>
      <c r="Q57" s="41">
        <v>30000</v>
      </c>
      <c r="R57" s="29">
        <v>6204.27</v>
      </c>
      <c r="S57" s="41">
        <v>7000</v>
      </c>
      <c r="T57" s="29">
        <v>15000</v>
      </c>
      <c r="U57" s="29">
        <v>15000</v>
      </c>
      <c r="V57" s="30">
        <v>15000</v>
      </c>
    </row>
    <row r="58" spans="1:22" ht="36" customHeight="1">
      <c r="A58" s="13"/>
      <c r="B58" s="34"/>
      <c r="C58" s="33" t="s">
        <v>191</v>
      </c>
      <c r="D58" s="33" t="s">
        <v>15</v>
      </c>
      <c r="E58" s="33" t="s">
        <v>30</v>
      </c>
      <c r="F58" s="33" t="s">
        <v>42</v>
      </c>
      <c r="G58" s="33" t="s">
        <v>190</v>
      </c>
      <c r="H58" s="33" t="s">
        <v>42</v>
      </c>
      <c r="I58" s="33" t="s">
        <v>44</v>
      </c>
      <c r="J58" s="33" t="s">
        <v>82</v>
      </c>
      <c r="K58" s="34"/>
      <c r="L58" s="28"/>
      <c r="M58" s="21"/>
      <c r="N58" s="21"/>
      <c r="O58" s="21"/>
      <c r="P58" s="21"/>
      <c r="Q58" s="41">
        <v>2000</v>
      </c>
      <c r="R58" s="29">
        <v>2700</v>
      </c>
      <c r="S58" s="41">
        <v>3000</v>
      </c>
      <c r="T58" s="29">
        <v>3000</v>
      </c>
      <c r="U58" s="29">
        <v>3000</v>
      </c>
      <c r="V58" s="30">
        <v>3000</v>
      </c>
    </row>
    <row r="59" spans="1:22" ht="36" customHeight="1">
      <c r="A59" s="13"/>
      <c r="B59" s="34"/>
      <c r="C59" s="33" t="s">
        <v>191</v>
      </c>
      <c r="D59" s="33" t="s">
        <v>15</v>
      </c>
      <c r="E59" s="33" t="s">
        <v>30</v>
      </c>
      <c r="F59" s="33" t="s">
        <v>42</v>
      </c>
      <c r="G59" s="33" t="s">
        <v>194</v>
      </c>
      <c r="H59" s="33" t="s">
        <v>42</v>
      </c>
      <c r="I59" s="33" t="s">
        <v>44</v>
      </c>
      <c r="J59" s="33" t="s">
        <v>82</v>
      </c>
      <c r="K59" s="34"/>
      <c r="L59" s="28"/>
      <c r="M59" s="21"/>
      <c r="N59" s="21"/>
      <c r="O59" s="21"/>
      <c r="P59" s="21"/>
      <c r="Q59" s="41">
        <v>3000</v>
      </c>
      <c r="R59" s="29">
        <v>3045.91</v>
      </c>
      <c r="S59" s="41">
        <v>3000</v>
      </c>
      <c r="T59" s="29">
        <v>3000</v>
      </c>
      <c r="U59" s="29">
        <v>3000</v>
      </c>
      <c r="V59" s="30">
        <v>3000</v>
      </c>
    </row>
    <row r="60" spans="1:22" ht="36" customHeight="1">
      <c r="A60" s="13"/>
      <c r="B60" s="34"/>
      <c r="C60" s="33" t="s">
        <v>191</v>
      </c>
      <c r="D60" s="33" t="s">
        <v>15</v>
      </c>
      <c r="E60" s="33" t="s">
        <v>30</v>
      </c>
      <c r="F60" s="33" t="s">
        <v>42</v>
      </c>
      <c r="G60" s="33" t="s">
        <v>223</v>
      </c>
      <c r="H60" s="33" t="s">
        <v>42</v>
      </c>
      <c r="I60" s="33" t="s">
        <v>44</v>
      </c>
      <c r="J60" s="33" t="s">
        <v>82</v>
      </c>
      <c r="K60" s="34"/>
      <c r="L60" s="28"/>
      <c r="M60" s="21"/>
      <c r="N60" s="21"/>
      <c r="O60" s="21"/>
      <c r="P60" s="21"/>
      <c r="Q60" s="41"/>
      <c r="R60" s="29">
        <v>75000</v>
      </c>
      <c r="S60" s="41">
        <v>75000</v>
      </c>
      <c r="T60" s="29">
        <v>75000</v>
      </c>
      <c r="U60" s="29">
        <v>75000</v>
      </c>
      <c r="V60" s="30">
        <v>75000</v>
      </c>
    </row>
    <row r="61" spans="1:22" ht="36" customHeight="1">
      <c r="A61" s="13"/>
      <c r="B61" s="34"/>
      <c r="C61" s="33" t="s">
        <v>191</v>
      </c>
      <c r="D61" s="33" t="s">
        <v>15</v>
      </c>
      <c r="E61" s="33" t="s">
        <v>30</v>
      </c>
      <c r="F61" s="33" t="s">
        <v>42</v>
      </c>
      <c r="G61" s="33" t="s">
        <v>195</v>
      </c>
      <c r="H61" s="33" t="s">
        <v>42</v>
      </c>
      <c r="I61" s="33" t="s">
        <v>44</v>
      </c>
      <c r="J61" s="33" t="s">
        <v>82</v>
      </c>
      <c r="K61" s="34"/>
      <c r="L61" s="28"/>
      <c r="M61" s="21"/>
      <c r="N61" s="21"/>
      <c r="O61" s="21"/>
      <c r="P61" s="21"/>
      <c r="Q61" s="41">
        <v>20000</v>
      </c>
      <c r="R61" s="29">
        <v>181031.02</v>
      </c>
      <c r="S61" s="41">
        <v>190000</v>
      </c>
      <c r="T61" s="29">
        <v>180000</v>
      </c>
      <c r="U61" s="29">
        <v>180000</v>
      </c>
      <c r="V61" s="30">
        <v>212000</v>
      </c>
    </row>
    <row r="62" spans="1:22" ht="36" customHeight="1">
      <c r="A62" s="13"/>
      <c r="B62" s="34"/>
      <c r="C62" s="33" t="s">
        <v>191</v>
      </c>
      <c r="D62" s="33" t="s">
        <v>15</v>
      </c>
      <c r="E62" s="33" t="s">
        <v>30</v>
      </c>
      <c r="F62" s="33" t="s">
        <v>42</v>
      </c>
      <c r="G62" s="33" t="s">
        <v>185</v>
      </c>
      <c r="H62" s="33" t="s">
        <v>42</v>
      </c>
      <c r="I62" s="33" t="s">
        <v>44</v>
      </c>
      <c r="J62" s="33" t="s">
        <v>82</v>
      </c>
      <c r="K62" s="34"/>
      <c r="L62" s="28"/>
      <c r="M62" s="21"/>
      <c r="N62" s="21"/>
      <c r="O62" s="21"/>
      <c r="P62" s="21"/>
      <c r="Q62" s="41">
        <v>850000</v>
      </c>
      <c r="R62" s="29">
        <v>979192.74</v>
      </c>
      <c r="S62" s="41">
        <v>1008000</v>
      </c>
      <c r="T62" s="29">
        <v>458000</v>
      </c>
      <c r="U62" s="29">
        <v>553000</v>
      </c>
      <c r="V62" s="30">
        <v>562000</v>
      </c>
    </row>
    <row r="63" spans="1:22" ht="36" customHeight="1">
      <c r="A63" s="13"/>
      <c r="B63" s="34"/>
      <c r="C63" s="33" t="s">
        <v>191</v>
      </c>
      <c r="D63" s="33" t="s">
        <v>15</v>
      </c>
      <c r="E63" s="33" t="s">
        <v>30</v>
      </c>
      <c r="F63" s="33" t="s">
        <v>42</v>
      </c>
      <c r="G63" s="33" t="s">
        <v>196</v>
      </c>
      <c r="H63" s="33" t="s">
        <v>42</v>
      </c>
      <c r="I63" s="33" t="s">
        <v>44</v>
      </c>
      <c r="J63" s="33" t="s">
        <v>82</v>
      </c>
      <c r="K63" s="34"/>
      <c r="L63" s="28"/>
      <c r="M63" s="21"/>
      <c r="N63" s="21"/>
      <c r="O63" s="21"/>
      <c r="P63" s="21"/>
      <c r="Q63" s="41">
        <v>300000</v>
      </c>
      <c r="R63" s="29">
        <v>30000</v>
      </c>
      <c r="S63" s="41">
        <v>40000</v>
      </c>
      <c r="T63" s="29">
        <v>35000</v>
      </c>
      <c r="U63" s="29">
        <v>35000</v>
      </c>
      <c r="V63" s="30">
        <v>36000</v>
      </c>
    </row>
    <row r="64" spans="1:22" ht="36" customHeight="1">
      <c r="A64" s="13"/>
      <c r="B64" s="34"/>
      <c r="C64" s="33" t="s">
        <v>191</v>
      </c>
      <c r="D64" s="33" t="s">
        <v>15</v>
      </c>
      <c r="E64" s="33" t="s">
        <v>30</v>
      </c>
      <c r="F64" s="33" t="s">
        <v>42</v>
      </c>
      <c r="G64" s="33" t="s">
        <v>211</v>
      </c>
      <c r="H64" s="33" t="s">
        <v>42</v>
      </c>
      <c r="I64" s="33" t="s">
        <v>44</v>
      </c>
      <c r="J64" s="33" t="s">
        <v>82</v>
      </c>
      <c r="K64" s="34"/>
      <c r="L64" s="28"/>
      <c r="M64" s="21"/>
      <c r="N64" s="21"/>
      <c r="O64" s="21"/>
      <c r="P64" s="21"/>
      <c r="Q64" s="41">
        <v>0</v>
      </c>
      <c r="R64" s="29">
        <v>6000</v>
      </c>
      <c r="S64" s="41">
        <v>7000</v>
      </c>
      <c r="T64" s="29">
        <v>7000</v>
      </c>
      <c r="U64" s="29">
        <v>7000</v>
      </c>
      <c r="V64" s="30">
        <v>7000</v>
      </c>
    </row>
    <row r="65" spans="1:22" ht="36" customHeight="1">
      <c r="A65" s="13"/>
      <c r="B65" s="34"/>
      <c r="C65" s="33" t="s">
        <v>197</v>
      </c>
      <c r="D65" s="33" t="s">
        <v>15</v>
      </c>
      <c r="E65" s="33" t="s">
        <v>30</v>
      </c>
      <c r="F65" s="33" t="s">
        <v>25</v>
      </c>
      <c r="G65" s="33" t="s">
        <v>129</v>
      </c>
      <c r="H65" s="33" t="s">
        <v>42</v>
      </c>
      <c r="I65" s="33" t="s">
        <v>44</v>
      </c>
      <c r="J65" s="33" t="s">
        <v>82</v>
      </c>
      <c r="K65" s="34"/>
      <c r="L65" s="28"/>
      <c r="M65" s="21"/>
      <c r="N65" s="21"/>
      <c r="O65" s="21"/>
      <c r="P65" s="21"/>
      <c r="Q65" s="41">
        <v>0</v>
      </c>
      <c r="R65" s="29">
        <v>0</v>
      </c>
      <c r="S65" s="41">
        <v>0</v>
      </c>
      <c r="T65" s="29">
        <v>0</v>
      </c>
      <c r="U65" s="29">
        <v>0</v>
      </c>
      <c r="V65" s="30">
        <v>0</v>
      </c>
    </row>
    <row r="66" spans="1:22" ht="42.75" customHeight="1">
      <c r="A66" s="13"/>
      <c r="B66" s="34"/>
      <c r="C66" s="33" t="s">
        <v>182</v>
      </c>
      <c r="D66" s="33" t="s">
        <v>15</v>
      </c>
      <c r="E66" s="33" t="s">
        <v>30</v>
      </c>
      <c r="F66" s="33" t="s">
        <v>42</v>
      </c>
      <c r="G66" s="33" t="s">
        <v>84</v>
      </c>
      <c r="H66" s="33" t="s">
        <v>42</v>
      </c>
      <c r="I66" s="33" t="s">
        <v>44</v>
      </c>
      <c r="J66" s="33" t="s">
        <v>82</v>
      </c>
      <c r="K66" s="34"/>
      <c r="L66" s="28"/>
      <c r="M66" s="21"/>
      <c r="N66" s="21"/>
      <c r="O66" s="21"/>
      <c r="P66" s="21"/>
      <c r="Q66" s="41">
        <v>10000</v>
      </c>
      <c r="R66" s="29">
        <v>10190</v>
      </c>
      <c r="S66" s="29">
        <v>11000</v>
      </c>
      <c r="T66" s="29">
        <v>10000</v>
      </c>
      <c r="U66" s="29">
        <v>11000</v>
      </c>
      <c r="V66" s="30">
        <v>12000</v>
      </c>
    </row>
    <row r="67" spans="1:22" ht="42.75" customHeight="1">
      <c r="A67" s="13"/>
      <c r="B67" s="34"/>
      <c r="C67" s="33" t="s">
        <v>182</v>
      </c>
      <c r="D67" s="33" t="s">
        <v>15</v>
      </c>
      <c r="E67" s="33" t="s">
        <v>30</v>
      </c>
      <c r="F67" s="33" t="s">
        <v>42</v>
      </c>
      <c r="G67" s="33" t="s">
        <v>183</v>
      </c>
      <c r="H67" s="33" t="s">
        <v>42</v>
      </c>
      <c r="I67" s="33" t="s">
        <v>44</v>
      </c>
      <c r="J67" s="33" t="s">
        <v>82</v>
      </c>
      <c r="K67" s="34"/>
      <c r="L67" s="28"/>
      <c r="M67" s="21"/>
      <c r="N67" s="21"/>
      <c r="O67" s="21"/>
      <c r="P67" s="21"/>
      <c r="Q67" s="41">
        <v>0</v>
      </c>
      <c r="R67" s="29">
        <v>0</v>
      </c>
      <c r="S67" s="29">
        <v>0</v>
      </c>
      <c r="T67" s="29">
        <v>6000</v>
      </c>
      <c r="U67" s="29">
        <v>7000</v>
      </c>
      <c r="V67" s="30">
        <v>8000</v>
      </c>
    </row>
    <row r="68" spans="1:22" ht="42.75" customHeight="1">
      <c r="A68" s="13"/>
      <c r="B68" s="34"/>
      <c r="C68" s="33" t="s">
        <v>182</v>
      </c>
      <c r="D68" s="33" t="s">
        <v>15</v>
      </c>
      <c r="E68" s="33" t="s">
        <v>30</v>
      </c>
      <c r="F68" s="33" t="s">
        <v>42</v>
      </c>
      <c r="G68" s="33" t="s">
        <v>184</v>
      </c>
      <c r="H68" s="33" t="s">
        <v>42</v>
      </c>
      <c r="I68" s="33" t="s">
        <v>44</v>
      </c>
      <c r="J68" s="33" t="s">
        <v>82</v>
      </c>
      <c r="K68" s="34"/>
      <c r="L68" s="28"/>
      <c r="M68" s="21"/>
      <c r="N68" s="21"/>
      <c r="O68" s="21"/>
      <c r="P68" s="21"/>
      <c r="Q68" s="41">
        <v>0</v>
      </c>
      <c r="R68" s="29">
        <v>300</v>
      </c>
      <c r="S68" s="29">
        <v>1000</v>
      </c>
      <c r="T68" s="29">
        <v>1000</v>
      </c>
      <c r="U68" s="29">
        <v>1000</v>
      </c>
      <c r="V68" s="30">
        <v>1000</v>
      </c>
    </row>
    <row r="69" spans="1:22" ht="42.75" customHeight="1">
      <c r="A69" s="13"/>
      <c r="B69" s="34"/>
      <c r="C69" s="33" t="s">
        <v>182</v>
      </c>
      <c r="D69" s="33" t="s">
        <v>15</v>
      </c>
      <c r="E69" s="33" t="s">
        <v>30</v>
      </c>
      <c r="F69" s="33" t="s">
        <v>42</v>
      </c>
      <c r="G69" s="33" t="s">
        <v>185</v>
      </c>
      <c r="H69" s="33" t="s">
        <v>42</v>
      </c>
      <c r="I69" s="33" t="s">
        <v>44</v>
      </c>
      <c r="J69" s="33" t="s">
        <v>82</v>
      </c>
      <c r="K69" s="34"/>
      <c r="L69" s="28"/>
      <c r="M69" s="21"/>
      <c r="N69" s="21"/>
      <c r="O69" s="21"/>
      <c r="P69" s="21"/>
      <c r="Q69" s="41">
        <v>15000</v>
      </c>
      <c r="R69" s="29">
        <v>0</v>
      </c>
      <c r="S69" s="29">
        <v>0</v>
      </c>
      <c r="T69" s="29">
        <v>5000</v>
      </c>
      <c r="U69" s="29">
        <v>6000</v>
      </c>
      <c r="V69" s="30">
        <v>6000</v>
      </c>
    </row>
    <row r="70" spans="1:22" ht="42.75" customHeight="1">
      <c r="A70" s="13"/>
      <c r="B70" s="34"/>
      <c r="C70" s="33" t="s">
        <v>182</v>
      </c>
      <c r="D70" s="33" t="s">
        <v>15</v>
      </c>
      <c r="E70" s="33" t="s">
        <v>30</v>
      </c>
      <c r="F70" s="33" t="s">
        <v>43</v>
      </c>
      <c r="G70" s="33" t="s">
        <v>48</v>
      </c>
      <c r="H70" s="33" t="s">
        <v>43</v>
      </c>
      <c r="I70" s="33" t="s">
        <v>44</v>
      </c>
      <c r="J70" s="33" t="s">
        <v>82</v>
      </c>
      <c r="K70" s="34"/>
      <c r="L70" s="28"/>
      <c r="M70" s="21"/>
      <c r="N70" s="21"/>
      <c r="O70" s="21"/>
      <c r="P70" s="21"/>
      <c r="Q70" s="41">
        <v>21000</v>
      </c>
      <c r="R70" s="29">
        <v>5000</v>
      </c>
      <c r="S70" s="29">
        <v>6000</v>
      </c>
      <c r="T70" s="29">
        <v>17000</v>
      </c>
      <c r="U70" s="29">
        <v>18000</v>
      </c>
      <c r="V70" s="30">
        <v>20000</v>
      </c>
    </row>
    <row r="71" spans="1:22" ht="30.75">
      <c r="A71" s="7" t="s">
        <v>39</v>
      </c>
      <c r="B71" s="14" t="s">
        <v>88</v>
      </c>
      <c r="C71" s="35"/>
      <c r="D71" s="35"/>
      <c r="E71" s="35"/>
      <c r="F71" s="35"/>
      <c r="G71" s="35"/>
      <c r="H71" s="35"/>
      <c r="I71" s="35"/>
      <c r="J71" s="35"/>
      <c r="K71" s="14"/>
      <c r="L71" s="14"/>
      <c r="M71" s="14"/>
      <c r="N71" s="14"/>
      <c r="O71" s="14"/>
      <c r="P71" s="14"/>
      <c r="Q71" s="31">
        <v>0</v>
      </c>
      <c r="R71" s="31">
        <v>7501.43</v>
      </c>
      <c r="S71" s="31">
        <v>0</v>
      </c>
      <c r="T71" s="31">
        <v>0</v>
      </c>
      <c r="U71" s="31">
        <v>0</v>
      </c>
      <c r="V71" s="31">
        <v>0</v>
      </c>
    </row>
    <row r="72" spans="1:22" ht="30.75">
      <c r="A72" s="13"/>
      <c r="B72" s="34"/>
      <c r="C72" s="33" t="s">
        <v>117</v>
      </c>
      <c r="D72" s="33" t="s">
        <v>15</v>
      </c>
      <c r="E72" s="33" t="s">
        <v>31</v>
      </c>
      <c r="F72" s="33" t="s">
        <v>42</v>
      </c>
      <c r="G72" s="33" t="s">
        <v>129</v>
      </c>
      <c r="H72" s="33" t="s">
        <v>59</v>
      </c>
      <c r="I72" s="33" t="s">
        <v>44</v>
      </c>
      <c r="J72" s="33" t="s">
        <v>89</v>
      </c>
      <c r="K72" s="34" t="s">
        <v>131</v>
      </c>
      <c r="L72" s="28" t="s">
        <v>119</v>
      </c>
      <c r="M72" s="21">
        <v>1</v>
      </c>
      <c r="N72" s="21">
        <v>1</v>
      </c>
      <c r="O72" s="21">
        <v>1</v>
      </c>
      <c r="P72" s="21">
        <v>1</v>
      </c>
      <c r="Q72" s="29">
        <v>0</v>
      </c>
      <c r="R72" s="29">
        <v>7501.43</v>
      </c>
      <c r="S72" s="29"/>
      <c r="T72" s="29">
        <v>0</v>
      </c>
      <c r="U72" s="29">
        <v>0</v>
      </c>
      <c r="V72" s="29">
        <v>0</v>
      </c>
    </row>
    <row r="73" spans="1:22" ht="54" customHeight="1">
      <c r="A73" s="5" t="s">
        <v>93</v>
      </c>
      <c r="B73" s="36" t="s">
        <v>214</v>
      </c>
      <c r="C73" s="18"/>
      <c r="D73" s="18" t="s">
        <v>16</v>
      </c>
      <c r="E73" s="18" t="s">
        <v>94</v>
      </c>
      <c r="F73" s="18" t="s">
        <v>94</v>
      </c>
      <c r="G73" s="18" t="s">
        <v>63</v>
      </c>
      <c r="H73" s="18" t="s">
        <v>94</v>
      </c>
      <c r="I73" s="18" t="s">
        <v>44</v>
      </c>
      <c r="J73" s="18" t="s">
        <v>63</v>
      </c>
      <c r="K73" s="5"/>
      <c r="L73" s="32"/>
      <c r="M73" s="32"/>
      <c r="N73" s="32"/>
      <c r="O73" s="32"/>
      <c r="P73" s="32"/>
      <c r="Q73" s="32">
        <v>315708477.01</v>
      </c>
      <c r="R73" s="32">
        <v>239789919.47</v>
      </c>
      <c r="S73" s="32">
        <v>316708477.01</v>
      </c>
      <c r="T73" s="32">
        <f>SUM(T74+T77+T95+T106)</f>
        <v>286623241.63</v>
      </c>
      <c r="U73" s="32">
        <f>SUM(U74+U77+U95+U106)</f>
        <v>247734183.34</v>
      </c>
      <c r="V73" s="32">
        <f>SUM(V74+V77+V95+V106)</f>
        <v>254367979.57</v>
      </c>
    </row>
    <row r="74" spans="1:22" ht="62.25">
      <c r="A74" s="7" t="s">
        <v>95</v>
      </c>
      <c r="B74" s="7" t="s">
        <v>96</v>
      </c>
      <c r="C74" s="19"/>
      <c r="D74" s="19" t="s">
        <v>16</v>
      </c>
      <c r="E74" s="19" t="s">
        <v>43</v>
      </c>
      <c r="F74" s="19" t="s">
        <v>24</v>
      </c>
      <c r="G74" s="19" t="s">
        <v>63</v>
      </c>
      <c r="H74" s="19" t="s">
        <v>94</v>
      </c>
      <c r="I74" s="19" t="s">
        <v>44</v>
      </c>
      <c r="J74" s="19" t="s">
        <v>198</v>
      </c>
      <c r="K74" s="7"/>
      <c r="L74" s="7"/>
      <c r="M74" s="7"/>
      <c r="N74" s="7"/>
      <c r="O74" s="7"/>
      <c r="P74" s="7"/>
      <c r="Q74" s="8">
        <v>47316514000</v>
      </c>
      <c r="R74" s="8">
        <v>37356043</v>
      </c>
      <c r="S74" s="8">
        <v>47316514000</v>
      </c>
      <c r="T74" s="8">
        <f>SUM(T75:T76)</f>
        <v>47301080</v>
      </c>
      <c r="U74" s="8">
        <f>SUM(U75:U76)</f>
        <v>12682000</v>
      </c>
      <c r="V74" s="8">
        <f>SUM(V75:V76)</f>
        <v>10712000</v>
      </c>
    </row>
    <row r="75" spans="1:22" ht="49.5" customHeight="1">
      <c r="A75" s="13"/>
      <c r="B75" s="13"/>
      <c r="C75" s="20" t="s">
        <v>132</v>
      </c>
      <c r="D75" s="20" t="s">
        <v>16</v>
      </c>
      <c r="E75" s="20" t="s">
        <v>43</v>
      </c>
      <c r="F75" s="20" t="s">
        <v>29</v>
      </c>
      <c r="G75" s="20" t="s">
        <v>97</v>
      </c>
      <c r="H75" s="20" t="s">
        <v>59</v>
      </c>
      <c r="I75" s="20" t="s">
        <v>44</v>
      </c>
      <c r="J75" s="20" t="s">
        <v>198</v>
      </c>
      <c r="K75" s="13" t="s">
        <v>133</v>
      </c>
      <c r="L75" s="9" t="s">
        <v>134</v>
      </c>
      <c r="M75" s="14"/>
      <c r="N75" s="14"/>
      <c r="O75" s="14"/>
      <c r="P75" s="14"/>
      <c r="Q75" s="11">
        <v>41389000</v>
      </c>
      <c r="R75" s="11">
        <v>34490830</v>
      </c>
      <c r="S75" s="11">
        <v>41389000</v>
      </c>
      <c r="T75" s="11">
        <v>42166000</v>
      </c>
      <c r="U75" s="11">
        <v>12682000</v>
      </c>
      <c r="V75" s="11">
        <v>10712000</v>
      </c>
    </row>
    <row r="76" spans="1:22" ht="39" customHeight="1">
      <c r="A76" s="13"/>
      <c r="B76" s="9"/>
      <c r="C76" s="20" t="s">
        <v>132</v>
      </c>
      <c r="D76" s="20" t="s">
        <v>16</v>
      </c>
      <c r="E76" s="20" t="s">
        <v>43</v>
      </c>
      <c r="F76" s="20" t="s">
        <v>29</v>
      </c>
      <c r="G76" s="20" t="s">
        <v>164</v>
      </c>
      <c r="H76" s="20" t="s">
        <v>59</v>
      </c>
      <c r="I76" s="20" t="s">
        <v>44</v>
      </c>
      <c r="J76" s="20" t="s">
        <v>198</v>
      </c>
      <c r="K76" s="13" t="s">
        <v>135</v>
      </c>
      <c r="L76" s="9" t="s">
        <v>134</v>
      </c>
      <c r="M76" s="10"/>
      <c r="N76" s="10"/>
      <c r="O76" s="10"/>
      <c r="P76" s="10"/>
      <c r="Q76" s="11">
        <v>5927514</v>
      </c>
      <c r="R76" s="11">
        <v>5115821.16</v>
      </c>
      <c r="S76" s="11">
        <v>5927514</v>
      </c>
      <c r="T76" s="11">
        <v>5135080</v>
      </c>
      <c r="U76" s="11">
        <v>0</v>
      </c>
      <c r="V76" s="11">
        <v>0</v>
      </c>
    </row>
    <row r="77" spans="1:22" ht="65.25" customHeight="1">
      <c r="A77" s="7" t="s">
        <v>95</v>
      </c>
      <c r="B77" s="7" t="s">
        <v>98</v>
      </c>
      <c r="C77" s="19"/>
      <c r="D77" s="19" t="s">
        <v>16</v>
      </c>
      <c r="E77" s="19" t="s">
        <v>43</v>
      </c>
      <c r="F77" s="19" t="s">
        <v>34</v>
      </c>
      <c r="G77" s="19" t="s">
        <v>63</v>
      </c>
      <c r="H77" s="19" t="s">
        <v>94</v>
      </c>
      <c r="I77" s="19" t="s">
        <v>44</v>
      </c>
      <c r="J77" s="19" t="s">
        <v>198</v>
      </c>
      <c r="K77" s="7"/>
      <c r="L77" s="7"/>
      <c r="M77" s="7"/>
      <c r="N77" s="7"/>
      <c r="O77" s="7"/>
      <c r="P77" s="7"/>
      <c r="Q77" s="8">
        <v>78383487.23</v>
      </c>
      <c r="R77" s="8">
        <v>46787069.51</v>
      </c>
      <c r="S77" s="8">
        <v>78383487.23</v>
      </c>
      <c r="T77" s="8">
        <f>SUM(T78:T91)</f>
        <v>23436991.180000003</v>
      </c>
      <c r="U77" s="8">
        <f>SUM(U78:U91)</f>
        <v>18753156.910000004</v>
      </c>
      <c r="V77" s="8">
        <f>SUM(V78:V91)</f>
        <v>26200928.16</v>
      </c>
    </row>
    <row r="78" spans="1:22" ht="57" customHeight="1">
      <c r="A78" s="7"/>
      <c r="B78" s="7"/>
      <c r="C78" s="25" t="s">
        <v>117</v>
      </c>
      <c r="D78" s="25" t="s">
        <v>16</v>
      </c>
      <c r="E78" s="25" t="s">
        <v>43</v>
      </c>
      <c r="F78" s="25" t="s">
        <v>87</v>
      </c>
      <c r="G78" s="25" t="s">
        <v>207</v>
      </c>
      <c r="H78" s="25" t="s">
        <v>59</v>
      </c>
      <c r="I78" s="25" t="s">
        <v>44</v>
      </c>
      <c r="J78" s="25" t="s">
        <v>198</v>
      </c>
      <c r="K78" s="38"/>
      <c r="L78" s="38"/>
      <c r="M78" s="38"/>
      <c r="N78" s="38"/>
      <c r="O78" s="38"/>
      <c r="P78" s="38"/>
      <c r="Q78" s="39">
        <v>11224361.33</v>
      </c>
      <c r="R78" s="39">
        <v>4199412.27</v>
      </c>
      <c r="S78" s="39">
        <v>11224361.33</v>
      </c>
      <c r="T78" s="39">
        <v>0</v>
      </c>
      <c r="U78" s="39">
        <v>0</v>
      </c>
      <c r="V78" s="39">
        <v>0</v>
      </c>
    </row>
    <row r="79" spans="1:22" ht="57" customHeight="1">
      <c r="A79" s="7"/>
      <c r="B79" s="7"/>
      <c r="C79" s="19" t="s">
        <v>117</v>
      </c>
      <c r="D79" s="25" t="s">
        <v>16</v>
      </c>
      <c r="E79" s="19" t="s">
        <v>43</v>
      </c>
      <c r="F79" s="19" t="s">
        <v>66</v>
      </c>
      <c r="G79" s="19" t="s">
        <v>212</v>
      </c>
      <c r="H79" s="19" t="s">
        <v>59</v>
      </c>
      <c r="I79" s="19" t="s">
        <v>44</v>
      </c>
      <c r="J79" s="19" t="s">
        <v>198</v>
      </c>
      <c r="K79" s="7"/>
      <c r="L79" s="7"/>
      <c r="M79" s="7"/>
      <c r="N79" s="7"/>
      <c r="O79" s="7"/>
      <c r="P79" s="7"/>
      <c r="Q79" s="8"/>
      <c r="R79" s="8"/>
      <c r="S79" s="8"/>
      <c r="T79" s="8">
        <v>3723404</v>
      </c>
      <c r="U79" s="8">
        <v>0</v>
      </c>
      <c r="V79" s="8">
        <v>0</v>
      </c>
    </row>
    <row r="80" spans="1:22" ht="57" customHeight="1">
      <c r="A80" s="7"/>
      <c r="B80" s="7"/>
      <c r="C80" s="44" t="s">
        <v>117</v>
      </c>
      <c r="D80" s="44" t="s">
        <v>16</v>
      </c>
      <c r="E80" s="44" t="s">
        <v>43</v>
      </c>
      <c r="F80" s="44" t="s">
        <v>87</v>
      </c>
      <c r="G80" s="44" t="s">
        <v>200</v>
      </c>
      <c r="H80" s="44" t="s">
        <v>59</v>
      </c>
      <c r="I80" s="44" t="s">
        <v>44</v>
      </c>
      <c r="J80" s="44" t="s">
        <v>198</v>
      </c>
      <c r="K80" s="45" t="s">
        <v>161</v>
      </c>
      <c r="L80" s="45" t="str">
        <f>$L$81</f>
        <v>Финансовое управление администрации Дубровского района</v>
      </c>
      <c r="M80" s="46"/>
      <c r="N80" s="46"/>
      <c r="O80" s="46"/>
      <c r="P80" s="46"/>
      <c r="Q80" s="47">
        <v>1311810</v>
      </c>
      <c r="R80" s="47">
        <v>1311810</v>
      </c>
      <c r="S80" s="47">
        <v>1311810</v>
      </c>
      <c r="T80" s="39">
        <v>1595908</v>
      </c>
      <c r="U80" s="8">
        <v>2465249</v>
      </c>
      <c r="V80" s="8">
        <v>3500000</v>
      </c>
    </row>
    <row r="81" spans="1:22" ht="41.25" customHeight="1">
      <c r="A81" s="13"/>
      <c r="B81" s="9"/>
      <c r="C81" s="43" t="s">
        <v>132</v>
      </c>
      <c r="D81" s="43" t="s">
        <v>16</v>
      </c>
      <c r="E81" s="43" t="s">
        <v>43</v>
      </c>
      <c r="F81" s="43" t="s">
        <v>87</v>
      </c>
      <c r="G81" s="43" t="s">
        <v>199</v>
      </c>
      <c r="H81" s="43" t="s">
        <v>59</v>
      </c>
      <c r="I81" s="43" t="s">
        <v>44</v>
      </c>
      <c r="J81" s="43" t="s">
        <v>198</v>
      </c>
      <c r="K81" s="48" t="s">
        <v>137</v>
      </c>
      <c r="L81" s="49" t="s">
        <v>134</v>
      </c>
      <c r="M81" s="50"/>
      <c r="N81" s="50"/>
      <c r="O81" s="50"/>
      <c r="P81" s="50"/>
      <c r="Q81" s="41">
        <v>0</v>
      </c>
      <c r="R81" s="41"/>
      <c r="S81" s="41">
        <v>0</v>
      </c>
      <c r="T81" s="55">
        <v>0</v>
      </c>
      <c r="U81" s="15">
        <v>0</v>
      </c>
      <c r="V81" s="15">
        <v>0</v>
      </c>
    </row>
    <row r="82" spans="1:22" ht="66" customHeight="1">
      <c r="A82" s="13"/>
      <c r="B82" s="9"/>
      <c r="C82" s="43" t="s">
        <v>117</v>
      </c>
      <c r="D82" s="43" t="s">
        <v>16</v>
      </c>
      <c r="E82" s="43" t="s">
        <v>43</v>
      </c>
      <c r="F82" s="43" t="s">
        <v>34</v>
      </c>
      <c r="G82" s="43" t="s">
        <v>99</v>
      </c>
      <c r="H82" s="43" t="s">
        <v>59</v>
      </c>
      <c r="I82" s="43" t="s">
        <v>44</v>
      </c>
      <c r="J82" s="43" t="s">
        <v>198</v>
      </c>
      <c r="K82" s="48" t="s">
        <v>138</v>
      </c>
      <c r="L82" s="49" t="s">
        <v>134</v>
      </c>
      <c r="M82" s="50"/>
      <c r="N82" s="50"/>
      <c r="O82" s="50"/>
      <c r="P82" s="50"/>
      <c r="Q82" s="41">
        <v>1418388</v>
      </c>
      <c r="R82" s="41">
        <v>1414532.58</v>
      </c>
      <c r="S82" s="41">
        <v>1418388</v>
      </c>
      <c r="T82" s="56">
        <v>0</v>
      </c>
      <c r="U82" s="52">
        <v>0</v>
      </c>
      <c r="V82" s="52">
        <v>3080000</v>
      </c>
    </row>
    <row r="83" spans="1:22" ht="66" customHeight="1">
      <c r="A83" s="13"/>
      <c r="B83" s="9"/>
      <c r="C83" s="43" t="s">
        <v>117</v>
      </c>
      <c r="D83" s="43" t="s">
        <v>16</v>
      </c>
      <c r="E83" s="43" t="s">
        <v>43</v>
      </c>
      <c r="F83" s="43" t="s">
        <v>87</v>
      </c>
      <c r="G83" s="43" t="s">
        <v>226</v>
      </c>
      <c r="H83" s="43" t="s">
        <v>59</v>
      </c>
      <c r="I83" s="43" t="s">
        <v>44</v>
      </c>
      <c r="J83" s="43" t="s">
        <v>198</v>
      </c>
      <c r="K83" s="48"/>
      <c r="L83" s="49"/>
      <c r="M83" s="50"/>
      <c r="N83" s="50"/>
      <c r="O83" s="50"/>
      <c r="P83" s="50"/>
      <c r="Q83" s="41">
        <v>3620312.2</v>
      </c>
      <c r="R83" s="41">
        <v>3620312.2</v>
      </c>
      <c r="S83" s="41">
        <v>3620312.2</v>
      </c>
      <c r="T83" s="56"/>
      <c r="U83" s="52"/>
      <c r="V83" s="52"/>
    </row>
    <row r="84" spans="1:22" ht="66" customHeight="1">
      <c r="A84" s="13"/>
      <c r="B84" s="9"/>
      <c r="C84" s="43" t="s">
        <v>117</v>
      </c>
      <c r="D84" s="43" t="s">
        <v>16</v>
      </c>
      <c r="E84" s="43" t="s">
        <v>43</v>
      </c>
      <c r="F84" s="43" t="s">
        <v>34</v>
      </c>
      <c r="G84" s="43" t="s">
        <v>225</v>
      </c>
      <c r="H84" s="43" t="s">
        <v>59</v>
      </c>
      <c r="I84" s="43" t="s">
        <v>44</v>
      </c>
      <c r="J84" s="43" t="s">
        <v>198</v>
      </c>
      <c r="K84" s="48"/>
      <c r="L84" s="49"/>
      <c r="M84" s="50"/>
      <c r="N84" s="50"/>
      <c r="O84" s="50"/>
      <c r="P84" s="50"/>
      <c r="Q84" s="41">
        <v>11096489.63</v>
      </c>
      <c r="R84" s="41">
        <v>11096489.63</v>
      </c>
      <c r="S84" s="41">
        <v>11096489.63</v>
      </c>
      <c r="T84" s="56"/>
      <c r="U84" s="52"/>
      <c r="V84" s="52"/>
    </row>
    <row r="85" spans="1:22" ht="86.25" customHeight="1">
      <c r="A85" s="13"/>
      <c r="B85" s="13"/>
      <c r="C85" s="43" t="s">
        <v>132</v>
      </c>
      <c r="D85" s="43" t="s">
        <v>16</v>
      </c>
      <c r="E85" s="43" t="s">
        <v>43</v>
      </c>
      <c r="F85" s="43" t="s">
        <v>87</v>
      </c>
      <c r="G85" s="43" t="s">
        <v>201</v>
      </c>
      <c r="H85" s="43" t="s">
        <v>59</v>
      </c>
      <c r="I85" s="43" t="s">
        <v>44</v>
      </c>
      <c r="J85" s="43" t="s">
        <v>198</v>
      </c>
      <c r="K85" s="48" t="s">
        <v>139</v>
      </c>
      <c r="L85" s="49" t="s">
        <v>134</v>
      </c>
      <c r="M85" s="46"/>
      <c r="N85" s="46"/>
      <c r="O85" s="46"/>
      <c r="P85" s="46"/>
      <c r="Q85" s="41">
        <v>0</v>
      </c>
      <c r="R85" s="41"/>
      <c r="S85" s="41">
        <v>0</v>
      </c>
      <c r="T85" s="26">
        <v>0</v>
      </c>
      <c r="U85" s="26">
        <v>0</v>
      </c>
      <c r="V85" s="26">
        <v>0</v>
      </c>
    </row>
    <row r="86" spans="1:22" ht="75" customHeight="1">
      <c r="A86" s="13"/>
      <c r="B86" s="13"/>
      <c r="C86" s="43" t="s">
        <v>117</v>
      </c>
      <c r="D86" s="43" t="s">
        <v>16</v>
      </c>
      <c r="E86" s="43" t="s">
        <v>43</v>
      </c>
      <c r="F86" s="43" t="s">
        <v>87</v>
      </c>
      <c r="G86" s="43" t="s">
        <v>159</v>
      </c>
      <c r="H86" s="43" t="s">
        <v>59</v>
      </c>
      <c r="I86" s="43" t="s">
        <v>44</v>
      </c>
      <c r="J86" s="43" t="s">
        <v>198</v>
      </c>
      <c r="K86" s="48" t="s">
        <v>140</v>
      </c>
      <c r="L86" s="49" t="s">
        <v>134</v>
      </c>
      <c r="M86" s="50"/>
      <c r="N86" s="50"/>
      <c r="O86" s="50"/>
      <c r="P86" s="50"/>
      <c r="Q86" s="41">
        <v>300528</v>
      </c>
      <c r="R86" s="41">
        <v>300528</v>
      </c>
      <c r="S86" s="41">
        <v>300528</v>
      </c>
      <c r="T86" s="16">
        <v>90717</v>
      </c>
      <c r="U86" s="16">
        <v>90717</v>
      </c>
      <c r="V86" s="16">
        <v>0</v>
      </c>
    </row>
    <row r="87" spans="1:22" ht="75" customHeight="1">
      <c r="A87" s="13"/>
      <c r="B87" s="13"/>
      <c r="C87" s="43" t="s">
        <v>117</v>
      </c>
      <c r="D87" s="43" t="s">
        <v>16</v>
      </c>
      <c r="E87" s="43" t="s">
        <v>43</v>
      </c>
      <c r="F87" s="43" t="s">
        <v>87</v>
      </c>
      <c r="G87" s="43" t="s">
        <v>203</v>
      </c>
      <c r="H87" s="43" t="s">
        <v>59</v>
      </c>
      <c r="I87" s="43" t="s">
        <v>44</v>
      </c>
      <c r="J87" s="43" t="s">
        <v>198</v>
      </c>
      <c r="K87" s="48" t="s">
        <v>160</v>
      </c>
      <c r="L87" s="49" t="str">
        <f>$L$86</f>
        <v>Финансовое управление администрации Дубровского района</v>
      </c>
      <c r="M87" s="50"/>
      <c r="N87" s="50"/>
      <c r="O87" s="50"/>
      <c r="P87" s="50"/>
      <c r="Q87" s="41">
        <v>803902.5</v>
      </c>
      <c r="R87" s="41">
        <v>803902.5</v>
      </c>
      <c r="S87" s="41">
        <v>803902.5</v>
      </c>
      <c r="T87" s="16">
        <v>1730835</v>
      </c>
      <c r="U87" s="54">
        <v>1730835</v>
      </c>
      <c r="V87" s="54">
        <v>1730835</v>
      </c>
    </row>
    <row r="88" spans="1:22" ht="75" customHeight="1">
      <c r="A88" s="13"/>
      <c r="B88" s="13"/>
      <c r="C88" s="43" t="s">
        <v>213</v>
      </c>
      <c r="D88" s="43" t="s">
        <v>16</v>
      </c>
      <c r="E88" s="43" t="s">
        <v>43</v>
      </c>
      <c r="F88" s="43" t="s">
        <v>87</v>
      </c>
      <c r="G88" s="43" t="s">
        <v>204</v>
      </c>
      <c r="H88" s="43" t="s">
        <v>59</v>
      </c>
      <c r="I88" s="43"/>
      <c r="J88" s="43" t="s">
        <v>198</v>
      </c>
      <c r="K88" s="48"/>
      <c r="L88" s="49"/>
      <c r="M88" s="50"/>
      <c r="N88" s="50"/>
      <c r="O88" s="50"/>
      <c r="P88" s="50"/>
      <c r="Q88" s="41">
        <v>6703872</v>
      </c>
      <c r="R88" s="41">
        <v>3883316.07</v>
      </c>
      <c r="S88" s="41">
        <v>6703872</v>
      </c>
      <c r="T88" s="16">
        <v>13226984.24</v>
      </c>
      <c r="U88" s="16">
        <v>13226984.24</v>
      </c>
      <c r="V88" s="16">
        <v>12674599.25</v>
      </c>
    </row>
    <row r="89" spans="1:22" ht="86.25" customHeight="1">
      <c r="A89" s="13"/>
      <c r="B89" s="13"/>
      <c r="C89" s="20" t="s">
        <v>117</v>
      </c>
      <c r="D89" s="20" t="s">
        <v>16</v>
      </c>
      <c r="E89" s="20" t="s">
        <v>43</v>
      </c>
      <c r="F89" s="20" t="s">
        <v>202</v>
      </c>
      <c r="G89" s="20" t="s">
        <v>141</v>
      </c>
      <c r="H89" s="20" t="s">
        <v>59</v>
      </c>
      <c r="I89" s="20" t="s">
        <v>44</v>
      </c>
      <c r="J89" s="20" t="s">
        <v>198</v>
      </c>
      <c r="K89" s="13" t="s">
        <v>142</v>
      </c>
      <c r="L89" s="9" t="s">
        <v>134</v>
      </c>
      <c r="M89" s="10"/>
      <c r="N89" s="10"/>
      <c r="O89" s="10"/>
      <c r="P89" s="10"/>
      <c r="Q89" s="11">
        <v>43345441.57</v>
      </c>
      <c r="R89" s="11">
        <v>33077718.02</v>
      </c>
      <c r="S89" s="11">
        <v>43545441.57</v>
      </c>
      <c r="T89" s="16">
        <v>3069142.94</v>
      </c>
      <c r="U89" s="54">
        <v>1239371.67</v>
      </c>
      <c r="V89" s="54">
        <v>5215493.91</v>
      </c>
    </row>
    <row r="90" spans="1:22" ht="86.25" customHeight="1">
      <c r="A90" s="13"/>
      <c r="B90" s="13"/>
      <c r="C90" s="20" t="s">
        <v>132</v>
      </c>
      <c r="D90" s="20" t="s">
        <v>16</v>
      </c>
      <c r="E90" s="20" t="s">
        <v>43</v>
      </c>
      <c r="F90" s="20" t="s">
        <v>87</v>
      </c>
      <c r="G90" s="20" t="s">
        <v>207</v>
      </c>
      <c r="H90" s="20" t="s">
        <v>59</v>
      </c>
      <c r="I90" s="20" t="s">
        <v>44</v>
      </c>
      <c r="J90" s="20" t="s">
        <v>198</v>
      </c>
      <c r="K90" s="13"/>
      <c r="L90" s="9"/>
      <c r="M90" s="10"/>
      <c r="N90" s="10"/>
      <c r="O90" s="10"/>
      <c r="P90" s="10"/>
      <c r="Q90" s="11">
        <v>6065532</v>
      </c>
      <c r="R90" s="11">
        <v>1730127.4</v>
      </c>
      <c r="S90" s="11">
        <v>6065532</v>
      </c>
      <c r="T90" s="16"/>
      <c r="U90" s="54"/>
      <c r="V90" s="54">
        <v>0</v>
      </c>
    </row>
    <row r="91" spans="1:22" ht="86.25" customHeight="1">
      <c r="A91" s="13"/>
      <c r="B91" s="13"/>
      <c r="C91" s="20" t="s">
        <v>213</v>
      </c>
      <c r="D91" s="20" t="s">
        <v>16</v>
      </c>
      <c r="E91" s="20" t="s">
        <v>43</v>
      </c>
      <c r="F91" s="20" t="s">
        <v>202</v>
      </c>
      <c r="G91" s="20" t="s">
        <v>141</v>
      </c>
      <c r="H91" s="20" t="s">
        <v>59</v>
      </c>
      <c r="I91" s="20" t="s">
        <v>44</v>
      </c>
      <c r="J91" s="20" t="s">
        <v>198</v>
      </c>
      <c r="K91" s="13"/>
      <c r="L91" s="9"/>
      <c r="M91" s="10"/>
      <c r="N91" s="10"/>
      <c r="O91" s="10"/>
      <c r="P91" s="10"/>
      <c r="Q91" s="11">
        <v>18895570.31</v>
      </c>
      <c r="R91" s="11">
        <v>4579919.04</v>
      </c>
      <c r="S91" s="11">
        <v>18895570.31</v>
      </c>
      <c r="T91" s="16">
        <v>0</v>
      </c>
      <c r="U91" s="54">
        <v>0</v>
      </c>
      <c r="V91" s="54"/>
    </row>
    <row r="92" spans="1:22" ht="86.25" customHeight="1">
      <c r="A92" s="13"/>
      <c r="B92" s="13"/>
      <c r="C92" s="20" t="s">
        <v>213</v>
      </c>
      <c r="D92" s="20" t="s">
        <v>16</v>
      </c>
      <c r="E92" s="20" t="s">
        <v>33</v>
      </c>
      <c r="F92" s="20" t="s">
        <v>87</v>
      </c>
      <c r="G92" s="20" t="s">
        <v>204</v>
      </c>
      <c r="H92" s="20" t="s">
        <v>59</v>
      </c>
      <c r="I92" s="20" t="s">
        <v>44</v>
      </c>
      <c r="J92" s="20" t="s">
        <v>198</v>
      </c>
      <c r="K92" s="13"/>
      <c r="L92" s="9"/>
      <c r="M92" s="10"/>
      <c r="N92" s="10"/>
      <c r="O92" s="10"/>
      <c r="P92" s="10"/>
      <c r="Q92" s="11">
        <v>6680642</v>
      </c>
      <c r="R92" s="11">
        <v>3712074</v>
      </c>
      <c r="S92" s="11">
        <v>6680642</v>
      </c>
      <c r="T92" s="16"/>
      <c r="U92" s="54"/>
      <c r="V92" s="54"/>
    </row>
    <row r="93" spans="1:22" ht="86.25" customHeight="1">
      <c r="A93" s="13"/>
      <c r="B93" s="13"/>
      <c r="C93" s="20" t="s">
        <v>213</v>
      </c>
      <c r="D93" s="20" t="s">
        <v>16</v>
      </c>
      <c r="E93" s="20" t="s">
        <v>33</v>
      </c>
      <c r="F93" s="20" t="s">
        <v>217</v>
      </c>
      <c r="G93" s="20" t="s">
        <v>48</v>
      </c>
      <c r="H93" s="20" t="s">
        <v>59</v>
      </c>
      <c r="I93" s="20" t="s">
        <v>44</v>
      </c>
      <c r="J93" s="20" t="s">
        <v>198</v>
      </c>
      <c r="K93" s="13"/>
      <c r="L93" s="9"/>
      <c r="M93" s="10"/>
      <c r="N93" s="10"/>
      <c r="O93" s="10"/>
      <c r="P93" s="10"/>
      <c r="Q93" s="11"/>
      <c r="R93" s="11">
        <v>-80178.99</v>
      </c>
      <c r="S93" s="11"/>
      <c r="T93" s="16"/>
      <c r="U93" s="54"/>
      <c r="V93" s="54"/>
    </row>
    <row r="94" spans="1:22" ht="86.25" customHeight="1">
      <c r="A94" s="13"/>
      <c r="B94" s="46" t="s">
        <v>100</v>
      </c>
      <c r="C94" s="61"/>
      <c r="D94" s="61" t="s">
        <v>16</v>
      </c>
      <c r="E94" s="61" t="s">
        <v>43</v>
      </c>
      <c r="F94" s="61" t="s">
        <v>157</v>
      </c>
      <c r="G94" s="61" t="s">
        <v>63</v>
      </c>
      <c r="H94" s="61" t="s">
        <v>94</v>
      </c>
      <c r="I94" s="61" t="s">
        <v>44</v>
      </c>
      <c r="J94" s="61" t="s">
        <v>198</v>
      </c>
      <c r="K94" s="27"/>
      <c r="L94" s="62"/>
      <c r="M94" s="63"/>
      <c r="N94" s="63"/>
      <c r="O94" s="63"/>
      <c r="P94" s="63"/>
      <c r="Q94" s="64">
        <v>149930999.2</v>
      </c>
      <c r="R94" s="64">
        <v>113494352.02</v>
      </c>
      <c r="S94" s="64">
        <v>149930999.2</v>
      </c>
      <c r="T94" s="65">
        <v>199773810.45</v>
      </c>
      <c r="U94" s="65">
        <v>208330786.43</v>
      </c>
      <c r="V94" s="65">
        <v>209486811.41</v>
      </c>
    </row>
    <row r="95" spans="1:22" ht="62.25">
      <c r="A95" s="7" t="s">
        <v>95</v>
      </c>
      <c r="B95" s="48"/>
      <c r="C95" s="51"/>
      <c r="D95" s="44" t="s">
        <v>16</v>
      </c>
      <c r="E95" s="44" t="s">
        <v>43</v>
      </c>
      <c r="F95" s="44" t="s">
        <v>157</v>
      </c>
      <c r="G95" s="44" t="s">
        <v>63</v>
      </c>
      <c r="H95" s="44" t="s">
        <v>94</v>
      </c>
      <c r="I95" s="44" t="s">
        <v>44</v>
      </c>
      <c r="J95" s="44" t="s">
        <v>198</v>
      </c>
      <c r="K95" s="45"/>
      <c r="L95" s="47"/>
      <c r="M95" s="47"/>
      <c r="N95" s="47"/>
      <c r="O95" s="47"/>
      <c r="P95" s="47"/>
      <c r="Q95" s="47">
        <v>149930999.2</v>
      </c>
      <c r="R95" s="47">
        <v>113494352.02</v>
      </c>
      <c r="S95" s="47">
        <v>149930999.2</v>
      </c>
      <c r="T95" s="47">
        <f>SUM(T96:T104)</f>
        <v>199773810.45</v>
      </c>
      <c r="U95" s="47">
        <f>SUM(U96:U104)</f>
        <v>208330786.43</v>
      </c>
      <c r="V95" s="47">
        <f>SUM(V96:V104)</f>
        <v>209486811.41</v>
      </c>
    </row>
    <row r="96" spans="1:22" ht="15">
      <c r="A96" s="7"/>
      <c r="B96" s="48"/>
      <c r="C96" s="44" t="s">
        <v>117</v>
      </c>
      <c r="D96" s="44" t="s">
        <v>16</v>
      </c>
      <c r="E96" s="44" t="s">
        <v>43</v>
      </c>
      <c r="F96" s="44" t="s">
        <v>155</v>
      </c>
      <c r="G96" s="44" t="s">
        <v>158</v>
      </c>
      <c r="H96" s="44" t="s">
        <v>59</v>
      </c>
      <c r="I96" s="44" t="s">
        <v>44</v>
      </c>
      <c r="J96" s="44" t="s">
        <v>198</v>
      </c>
      <c r="K96" s="45"/>
      <c r="L96" s="47"/>
      <c r="M96" s="47"/>
      <c r="N96" s="47"/>
      <c r="O96" s="47"/>
      <c r="P96" s="47"/>
      <c r="Q96" s="47">
        <v>4513080</v>
      </c>
      <c r="R96" s="47">
        <v>4200000</v>
      </c>
      <c r="S96" s="47">
        <v>4513080</v>
      </c>
      <c r="T96" s="47">
        <v>10571220</v>
      </c>
      <c r="U96" s="47">
        <v>21142440</v>
      </c>
      <c r="V96" s="47">
        <v>23256684</v>
      </c>
    </row>
    <row r="97" spans="1:22" ht="15">
      <c r="A97" s="7"/>
      <c r="B97" s="48"/>
      <c r="C97" s="44" t="s">
        <v>117</v>
      </c>
      <c r="D97" s="44" t="s">
        <v>16</v>
      </c>
      <c r="E97" s="44" t="s">
        <v>43</v>
      </c>
      <c r="F97" s="44" t="s">
        <v>155</v>
      </c>
      <c r="G97" s="44" t="s">
        <v>215</v>
      </c>
      <c r="H97" s="44" t="s">
        <v>59</v>
      </c>
      <c r="I97" s="44" t="s">
        <v>44</v>
      </c>
      <c r="J97" s="44" t="s">
        <v>198</v>
      </c>
      <c r="K97" s="45"/>
      <c r="L97" s="47"/>
      <c r="M97" s="47"/>
      <c r="N97" s="47"/>
      <c r="O97" s="47"/>
      <c r="P97" s="47"/>
      <c r="Q97" s="47">
        <v>238738.48</v>
      </c>
      <c r="R97" s="47">
        <v>144306.88</v>
      </c>
      <c r="S97" s="47">
        <v>238738.48</v>
      </c>
      <c r="T97" s="47"/>
      <c r="U97" s="47"/>
      <c r="V97" s="47"/>
    </row>
    <row r="98" spans="1:22" ht="46.5">
      <c r="A98" s="13"/>
      <c r="B98" s="48"/>
      <c r="C98" s="43" t="s">
        <v>117</v>
      </c>
      <c r="D98" s="43" t="s">
        <v>16</v>
      </c>
      <c r="E98" s="43" t="s">
        <v>43</v>
      </c>
      <c r="F98" s="43" t="s">
        <v>155</v>
      </c>
      <c r="G98" s="43" t="s">
        <v>156</v>
      </c>
      <c r="H98" s="43" t="s">
        <v>59</v>
      </c>
      <c r="I98" s="43" t="s">
        <v>44</v>
      </c>
      <c r="J98" s="43" t="s">
        <v>198</v>
      </c>
      <c r="K98" s="48" t="s">
        <v>143</v>
      </c>
      <c r="L98" s="49" t="s">
        <v>134</v>
      </c>
      <c r="M98" s="46"/>
      <c r="N98" s="46"/>
      <c r="O98" s="46"/>
      <c r="P98" s="46"/>
      <c r="Q98" s="41">
        <v>754618</v>
      </c>
      <c r="R98" s="41">
        <v>745871.5</v>
      </c>
      <c r="S98" s="41">
        <v>754618</v>
      </c>
      <c r="T98" s="41">
        <v>862117</v>
      </c>
      <c r="U98" s="41">
        <v>900960</v>
      </c>
      <c r="V98" s="52">
        <v>932721</v>
      </c>
    </row>
    <row r="99" spans="1:22" ht="46.5">
      <c r="A99" s="13"/>
      <c r="B99" s="48"/>
      <c r="C99" s="43" t="s">
        <v>117</v>
      </c>
      <c r="D99" s="43" t="s">
        <v>16</v>
      </c>
      <c r="E99" s="43" t="s">
        <v>43</v>
      </c>
      <c r="F99" s="43" t="s">
        <v>155</v>
      </c>
      <c r="G99" s="43" t="s">
        <v>57</v>
      </c>
      <c r="H99" s="43" t="s">
        <v>59</v>
      </c>
      <c r="I99" s="43" t="s">
        <v>44</v>
      </c>
      <c r="J99" s="43" t="s">
        <v>198</v>
      </c>
      <c r="K99" s="48" t="s">
        <v>144</v>
      </c>
      <c r="L99" s="49" t="s">
        <v>134</v>
      </c>
      <c r="M99" s="50"/>
      <c r="N99" s="50"/>
      <c r="O99" s="50"/>
      <c r="P99" s="50"/>
      <c r="Q99" s="41">
        <v>71135</v>
      </c>
      <c r="R99" s="41">
        <v>47455</v>
      </c>
      <c r="S99" s="41">
        <v>71135</v>
      </c>
      <c r="T99" s="52">
        <v>3028</v>
      </c>
      <c r="U99" s="52">
        <v>3169</v>
      </c>
      <c r="V99" s="52">
        <v>2817</v>
      </c>
    </row>
    <row r="100" spans="1:22" ht="15">
      <c r="A100" s="13"/>
      <c r="B100" s="48"/>
      <c r="C100" s="43" t="s">
        <v>117</v>
      </c>
      <c r="D100" s="43" t="s">
        <v>16</v>
      </c>
      <c r="E100" s="43" t="s">
        <v>43</v>
      </c>
      <c r="F100" s="43" t="s">
        <v>157</v>
      </c>
      <c r="G100" s="43" t="s">
        <v>145</v>
      </c>
      <c r="H100" s="43" t="s">
        <v>59</v>
      </c>
      <c r="I100" s="43" t="s">
        <v>44</v>
      </c>
      <c r="J100" s="43" t="s">
        <v>198</v>
      </c>
      <c r="K100" s="48"/>
      <c r="L100" s="49"/>
      <c r="M100" s="50"/>
      <c r="N100" s="50"/>
      <c r="O100" s="50"/>
      <c r="P100" s="50"/>
      <c r="Q100" s="41">
        <v>9183016.03</v>
      </c>
      <c r="R100" s="41">
        <v>4751895.51</v>
      </c>
      <c r="S100" s="41">
        <v>9183016.03</v>
      </c>
      <c r="T100" s="52"/>
      <c r="U100" s="52"/>
      <c r="V100" s="52"/>
    </row>
    <row r="101" spans="1:22" ht="46.5">
      <c r="A101" s="13"/>
      <c r="B101" s="48"/>
      <c r="C101" s="43" t="s">
        <v>132</v>
      </c>
      <c r="D101" s="43" t="s">
        <v>16</v>
      </c>
      <c r="E101" s="43" t="s">
        <v>43</v>
      </c>
      <c r="F101" s="43" t="s">
        <v>157</v>
      </c>
      <c r="G101" s="43" t="s">
        <v>145</v>
      </c>
      <c r="H101" s="43" t="s">
        <v>59</v>
      </c>
      <c r="I101" s="43" t="s">
        <v>44</v>
      </c>
      <c r="J101" s="43" t="s">
        <v>198</v>
      </c>
      <c r="K101" s="48" t="s">
        <v>146</v>
      </c>
      <c r="L101" s="49" t="s">
        <v>134</v>
      </c>
      <c r="M101" s="50"/>
      <c r="N101" s="50"/>
      <c r="O101" s="50"/>
      <c r="P101" s="50"/>
      <c r="Q101" s="41">
        <v>142139277.6</v>
      </c>
      <c r="R101" s="41">
        <v>716837</v>
      </c>
      <c r="S101" s="41">
        <v>142139277.6</v>
      </c>
      <c r="T101" s="41"/>
      <c r="U101" s="41"/>
      <c r="V101" s="52"/>
    </row>
    <row r="102" spans="1:22" ht="15">
      <c r="A102" s="13"/>
      <c r="B102" s="48"/>
      <c r="C102" s="43" t="s">
        <v>117</v>
      </c>
      <c r="D102" s="43" t="s">
        <v>16</v>
      </c>
      <c r="E102" s="43" t="s">
        <v>43</v>
      </c>
      <c r="F102" s="43" t="s">
        <v>155</v>
      </c>
      <c r="G102" s="43" t="s">
        <v>216</v>
      </c>
      <c r="H102" s="43" t="s">
        <v>59</v>
      </c>
      <c r="I102" s="43" t="s">
        <v>44</v>
      </c>
      <c r="J102" s="43" t="s">
        <v>198</v>
      </c>
      <c r="K102" s="48"/>
      <c r="L102" s="49"/>
      <c r="M102" s="50"/>
      <c r="N102" s="50"/>
      <c r="O102" s="50"/>
      <c r="P102" s="50"/>
      <c r="Q102" s="41">
        <v>263578</v>
      </c>
      <c r="R102" s="41">
        <v>11600</v>
      </c>
      <c r="S102" s="41">
        <v>263578</v>
      </c>
      <c r="T102" s="41">
        <v>0</v>
      </c>
      <c r="U102" s="41"/>
      <c r="V102" s="52"/>
    </row>
    <row r="103" spans="1:22" ht="62.25">
      <c r="A103" s="13"/>
      <c r="B103" s="48"/>
      <c r="C103" s="43" t="s">
        <v>213</v>
      </c>
      <c r="D103" s="43" t="s">
        <v>16</v>
      </c>
      <c r="E103" s="43" t="s">
        <v>43</v>
      </c>
      <c r="F103" s="43" t="s">
        <v>157</v>
      </c>
      <c r="G103" s="43" t="s">
        <v>147</v>
      </c>
      <c r="H103" s="43" t="s">
        <v>59</v>
      </c>
      <c r="I103" s="43" t="s">
        <v>44</v>
      </c>
      <c r="J103" s="43" t="s">
        <v>198</v>
      </c>
      <c r="K103" s="48" t="s">
        <v>148</v>
      </c>
      <c r="L103" s="49" t="s">
        <v>134</v>
      </c>
      <c r="M103" s="50"/>
      <c r="N103" s="50"/>
      <c r="O103" s="50"/>
      <c r="P103" s="50"/>
      <c r="Q103" s="41">
        <v>742955</v>
      </c>
      <c r="R103" s="41">
        <v>541726.5</v>
      </c>
      <c r="S103" s="41">
        <v>742955</v>
      </c>
      <c r="T103" s="41">
        <v>1502263</v>
      </c>
      <c r="U103" s="41">
        <v>1502263</v>
      </c>
      <c r="V103" s="52">
        <v>1502263</v>
      </c>
    </row>
    <row r="104" spans="1:22" ht="15">
      <c r="A104" s="13"/>
      <c r="B104" s="48"/>
      <c r="C104" s="43" t="s">
        <v>213</v>
      </c>
      <c r="D104" s="43" t="s">
        <v>16</v>
      </c>
      <c r="E104" s="43" t="s">
        <v>43</v>
      </c>
      <c r="F104" s="43" t="s">
        <v>157</v>
      </c>
      <c r="G104" s="43" t="s">
        <v>145</v>
      </c>
      <c r="H104" s="43" t="s">
        <v>59</v>
      </c>
      <c r="I104" s="43" t="s">
        <v>44</v>
      </c>
      <c r="J104" s="43" t="s">
        <v>198</v>
      </c>
      <c r="K104" s="48"/>
      <c r="L104" s="49"/>
      <c r="M104" s="50"/>
      <c r="N104" s="50"/>
      <c r="O104" s="50"/>
      <c r="P104" s="50"/>
      <c r="Q104" s="41">
        <v>165525236.4</v>
      </c>
      <c r="R104" s="41">
        <v>125581678.79</v>
      </c>
      <c r="S104" s="41">
        <v>165525236.4</v>
      </c>
      <c r="T104" s="41">
        <v>186835182.45</v>
      </c>
      <c r="U104" s="41">
        <v>184781954.43</v>
      </c>
      <c r="V104" s="52">
        <v>183792326.41</v>
      </c>
    </row>
    <row r="105" spans="1:22" ht="30.75">
      <c r="A105" s="13"/>
      <c r="B105" s="46" t="s">
        <v>101</v>
      </c>
      <c r="C105" s="43"/>
      <c r="D105" s="43"/>
      <c r="E105" s="43"/>
      <c r="F105" s="43"/>
      <c r="G105" s="43"/>
      <c r="H105" s="43"/>
      <c r="I105" s="43"/>
      <c r="J105" s="43"/>
      <c r="K105" s="48"/>
      <c r="L105" s="49"/>
      <c r="M105" s="53"/>
      <c r="N105" s="53"/>
      <c r="O105" s="53"/>
      <c r="P105" s="53"/>
      <c r="Q105" s="41"/>
      <c r="R105" s="41"/>
      <c r="S105" s="41"/>
      <c r="T105" s="41"/>
      <c r="U105" s="41"/>
      <c r="V105" s="52"/>
    </row>
    <row r="106" spans="1:22" ht="62.25">
      <c r="A106" s="7" t="s">
        <v>95</v>
      </c>
      <c r="B106" s="48"/>
      <c r="C106" s="51"/>
      <c r="D106" s="51" t="s">
        <v>16</v>
      </c>
      <c r="E106" s="51" t="s">
        <v>43</v>
      </c>
      <c r="F106" s="51" t="s">
        <v>102</v>
      </c>
      <c r="G106" s="51" t="s">
        <v>63</v>
      </c>
      <c r="H106" s="51" t="s">
        <v>94</v>
      </c>
      <c r="I106" s="51" t="s">
        <v>44</v>
      </c>
      <c r="J106" s="51" t="s">
        <v>198</v>
      </c>
      <c r="K106" s="46"/>
      <c r="L106" s="46"/>
      <c r="M106" s="46"/>
      <c r="N106" s="46"/>
      <c r="O106" s="46"/>
      <c r="P106" s="46"/>
      <c r="Q106" s="42">
        <v>6344000</v>
      </c>
      <c r="R106" s="42"/>
      <c r="S106" s="42">
        <v>6344000</v>
      </c>
      <c r="T106" s="42">
        <f>SUM(T107:T111)</f>
        <v>16111360</v>
      </c>
      <c r="U106" s="42">
        <f>SUM(U107:U111)</f>
        <v>7968240</v>
      </c>
      <c r="V106" s="42">
        <f>SUM(V107:V111)</f>
        <v>7968240</v>
      </c>
    </row>
    <row r="107" spans="1:22" ht="46.5">
      <c r="A107" s="13"/>
      <c r="B107" s="48"/>
      <c r="C107" s="43" t="s">
        <v>132</v>
      </c>
      <c r="D107" s="43" t="s">
        <v>16</v>
      </c>
      <c r="E107" s="43" t="s">
        <v>43</v>
      </c>
      <c r="F107" s="43" t="s">
        <v>102</v>
      </c>
      <c r="G107" s="43" t="s">
        <v>149</v>
      </c>
      <c r="H107" s="43" t="s">
        <v>59</v>
      </c>
      <c r="I107" s="43" t="s">
        <v>44</v>
      </c>
      <c r="J107" s="43" t="s">
        <v>198</v>
      </c>
      <c r="K107" s="48" t="s">
        <v>150</v>
      </c>
      <c r="L107" s="49" t="s">
        <v>134</v>
      </c>
      <c r="M107" s="53"/>
      <c r="N107" s="53"/>
      <c r="O107" s="53"/>
      <c r="P107" s="53"/>
      <c r="Q107" s="41">
        <v>7669000</v>
      </c>
      <c r="R107" s="41">
        <v>3888000</v>
      </c>
      <c r="S107" s="41">
        <v>7669000</v>
      </c>
      <c r="T107" s="41">
        <v>8065000</v>
      </c>
      <c r="U107" s="41">
        <v>0</v>
      </c>
      <c r="V107" s="41">
        <v>0</v>
      </c>
    </row>
    <row r="108" spans="1:22" ht="46.5">
      <c r="A108" s="13"/>
      <c r="B108" s="48"/>
      <c r="C108" s="43" t="s">
        <v>213</v>
      </c>
      <c r="D108" s="43" t="s">
        <v>16</v>
      </c>
      <c r="E108" s="43" t="s">
        <v>43</v>
      </c>
      <c r="F108" s="43" t="s">
        <v>205</v>
      </c>
      <c r="G108" s="43" t="s">
        <v>206</v>
      </c>
      <c r="H108" s="43" t="s">
        <v>59</v>
      </c>
      <c r="I108" s="43" t="s">
        <v>44</v>
      </c>
      <c r="J108" s="43" t="s">
        <v>198</v>
      </c>
      <c r="K108" s="48" t="s">
        <v>163</v>
      </c>
      <c r="L108" s="49" t="s">
        <v>134</v>
      </c>
      <c r="M108" s="53"/>
      <c r="N108" s="53"/>
      <c r="O108" s="53"/>
      <c r="P108" s="53"/>
      <c r="Q108" s="41">
        <v>7968240</v>
      </c>
      <c r="R108" s="41">
        <v>6273387.47</v>
      </c>
      <c r="S108" s="41">
        <v>7968240</v>
      </c>
      <c r="T108" s="41">
        <v>8046360</v>
      </c>
      <c r="U108" s="41">
        <v>7968240</v>
      </c>
      <c r="V108" s="41">
        <v>7968240</v>
      </c>
    </row>
    <row r="109" spans="1:22" ht="30.75">
      <c r="A109" s="13"/>
      <c r="B109" s="48" t="s">
        <v>151</v>
      </c>
      <c r="C109" s="43" t="s">
        <v>132</v>
      </c>
      <c r="D109" s="43" t="s">
        <v>16</v>
      </c>
      <c r="E109" s="43" t="s">
        <v>43</v>
      </c>
      <c r="F109" s="43" t="s">
        <v>162</v>
      </c>
      <c r="G109" s="43" t="s">
        <v>141</v>
      </c>
      <c r="H109" s="43" t="s">
        <v>59</v>
      </c>
      <c r="I109" s="43" t="s">
        <v>44</v>
      </c>
      <c r="J109" s="43" t="s">
        <v>198</v>
      </c>
      <c r="K109" s="48"/>
      <c r="L109" s="49"/>
      <c r="M109" s="53"/>
      <c r="N109" s="53"/>
      <c r="O109" s="53"/>
      <c r="P109" s="53"/>
      <c r="Q109" s="41">
        <v>3764211.38</v>
      </c>
      <c r="R109" s="41">
        <v>683002</v>
      </c>
      <c r="S109" s="41">
        <v>3764211.38</v>
      </c>
      <c r="T109" s="41">
        <v>0</v>
      </c>
      <c r="U109" s="41">
        <v>0</v>
      </c>
      <c r="V109" s="41">
        <v>0</v>
      </c>
    </row>
    <row r="110" spans="1:22" ht="71.25" customHeight="1">
      <c r="A110" s="27" t="str">
        <f>$A$106</f>
        <v>Безвозмездные поступления от других бюджетов бюджетной системы Российской Федерации</v>
      </c>
      <c r="B110" s="48"/>
      <c r="C110" s="43" t="s">
        <v>132</v>
      </c>
      <c r="D110" s="43" t="s">
        <v>16</v>
      </c>
      <c r="E110" s="43" t="s">
        <v>33</v>
      </c>
      <c r="F110" s="43" t="s">
        <v>217</v>
      </c>
      <c r="G110" s="43" t="s">
        <v>48</v>
      </c>
      <c r="H110" s="43" t="s">
        <v>59</v>
      </c>
      <c r="I110" s="43" t="s">
        <v>44</v>
      </c>
      <c r="J110" s="43" t="s">
        <v>198</v>
      </c>
      <c r="K110" s="48"/>
      <c r="L110" s="49"/>
      <c r="M110" s="53"/>
      <c r="N110" s="53"/>
      <c r="O110" s="53"/>
      <c r="P110" s="53"/>
      <c r="Q110" s="41">
        <v>0</v>
      </c>
      <c r="R110" s="41">
        <v>-396131.04</v>
      </c>
      <c r="S110" s="41">
        <v>0</v>
      </c>
      <c r="T110" s="41">
        <f>T111</f>
        <v>0</v>
      </c>
      <c r="U110" s="41">
        <f>U111</f>
        <v>0</v>
      </c>
      <c r="V110" s="41">
        <f>V111</f>
        <v>0</v>
      </c>
    </row>
    <row r="111" spans="1:22" ht="76.5" customHeight="1">
      <c r="A111" s="13"/>
      <c r="B111" s="5" t="s">
        <v>103</v>
      </c>
      <c r="C111" s="43" t="s">
        <v>132</v>
      </c>
      <c r="D111" s="43" t="s">
        <v>16</v>
      </c>
      <c r="E111" s="43" t="s">
        <v>64</v>
      </c>
      <c r="F111" s="43" t="s">
        <v>59</v>
      </c>
      <c r="G111" s="43" t="s">
        <v>48</v>
      </c>
      <c r="H111" s="43" t="s">
        <v>59</v>
      </c>
      <c r="I111" s="43" t="s">
        <v>44</v>
      </c>
      <c r="J111" s="43" t="s">
        <v>89</v>
      </c>
      <c r="K111" s="48" t="s">
        <v>152</v>
      </c>
      <c r="L111" s="49" t="s">
        <v>134</v>
      </c>
      <c r="M111" s="53"/>
      <c r="N111" s="53"/>
      <c r="O111" s="53"/>
      <c r="P111" s="53"/>
      <c r="Q111" s="41">
        <v>0</v>
      </c>
      <c r="R111" s="41"/>
      <c r="S111" s="41">
        <v>0</v>
      </c>
      <c r="T111" s="52">
        <v>0</v>
      </c>
      <c r="U111" s="52">
        <v>0</v>
      </c>
      <c r="V111" s="52">
        <v>0</v>
      </c>
    </row>
    <row r="112" spans="1:22" ht="30.75" customHeight="1">
      <c r="A112" s="5"/>
      <c r="C112" s="18"/>
      <c r="D112" s="18"/>
      <c r="E112" s="18"/>
      <c r="F112" s="18"/>
      <c r="G112" s="18"/>
      <c r="H112" s="18"/>
      <c r="I112" s="18"/>
      <c r="J112" s="18"/>
      <c r="K112" s="5"/>
      <c r="L112" s="6"/>
      <c r="M112" s="5"/>
      <c r="N112" s="5"/>
      <c r="O112" s="5"/>
      <c r="P112" s="5"/>
      <c r="Q112" s="6">
        <v>425413477.01</v>
      </c>
      <c r="R112" s="6">
        <v>329941936.9</v>
      </c>
      <c r="S112" s="6">
        <v>429576477.01</v>
      </c>
      <c r="T112" s="6">
        <f>T8+T73</f>
        <v>404609241.63</v>
      </c>
      <c r="U112" s="6">
        <f>U8+U73</f>
        <v>369275183.34000003</v>
      </c>
      <c r="V112" s="6">
        <f>V8+V73</f>
        <v>384351479.57</v>
      </c>
    </row>
  </sheetData>
  <sheetProtection/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6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: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Zam</cp:lastModifiedBy>
  <cp:lastPrinted>2021-11-22T09:45:19Z</cp:lastPrinted>
  <dcterms:created xsi:type="dcterms:W3CDTF">2016-10-27T13:58:29Z</dcterms:created>
  <dcterms:modified xsi:type="dcterms:W3CDTF">2022-11-16T14:47:21Z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