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делать таблицы по районам для Кожевниковой\"/>
    </mc:Choice>
  </mc:AlternateContent>
  <bookViews>
    <workbookView xWindow="0" yWindow="60" windowWidth="16380" windowHeight="8130"/>
  </bookViews>
  <sheets>
    <sheet name="Свод по закупкам МКСО за 2018" sheetId="17" r:id="rId1"/>
  </sheets>
  <definedNames>
    <definedName name="_FilterDatabase" localSheetId="0" hidden="1">'Свод по закупкам МКСО за 2018'!$B$8:$U$12</definedName>
    <definedName name="_xlnm._FilterDatabase" localSheetId="0" hidden="1">'Свод по закупкам МКСО за 2018'!$A$8:$U$12</definedName>
  </definedNames>
  <calcPr calcId="162913" refMode="R1C1"/>
</workbook>
</file>

<file path=xl/calcChain.xml><?xml version="1.0" encoding="utf-8"?>
<calcChain xmlns="http://schemas.openxmlformats.org/spreadsheetml/2006/main">
  <c r="S15" i="17" l="1"/>
  <c r="R15" i="17"/>
  <c r="Q15" i="17"/>
  <c r="P15" i="17"/>
  <c r="O15" i="17"/>
  <c r="N15" i="17"/>
  <c r="M15" i="17"/>
  <c r="K15" i="17"/>
  <c r="J15" i="17"/>
  <c r="I15" i="17"/>
  <c r="H15" i="17"/>
  <c r="G15" i="17"/>
  <c r="E15" i="17"/>
  <c r="D15" i="17"/>
  <c r="L12" i="17"/>
  <c r="L11" i="17"/>
  <c r="L9" i="17"/>
  <c r="S8" i="17"/>
  <c r="R8" i="17"/>
  <c r="Q8" i="17"/>
  <c r="P8" i="17"/>
  <c r="O8" i="17"/>
  <c r="N8" i="17"/>
  <c r="M8" i="17"/>
  <c r="K8" i="17"/>
  <c r="J8" i="17"/>
  <c r="I8" i="17"/>
  <c r="H8" i="17"/>
  <c r="G8" i="17"/>
  <c r="E8" i="17"/>
  <c r="L8" i="17" l="1"/>
  <c r="L15" i="17"/>
</calcChain>
</file>

<file path=xl/sharedStrings.xml><?xml version="1.0" encoding="utf-8"?>
<sst xmlns="http://schemas.openxmlformats.org/spreadsheetml/2006/main" count="106" uniqueCount="85">
  <si>
    <t>Наменование мероприятия</t>
  </si>
  <si>
    <t>в том числе:</t>
  </si>
  <si>
    <t>представлений</t>
  </si>
  <si>
    <t>предписаний</t>
  </si>
  <si>
    <t>2.</t>
  </si>
  <si>
    <t>3.</t>
  </si>
  <si>
    <t>4.</t>
  </si>
  <si>
    <t>5.</t>
  </si>
  <si>
    <t>5.1.</t>
  </si>
  <si>
    <t>Итого</t>
  </si>
  <si>
    <t>Сумма (тыс.руб.)</t>
  </si>
  <si>
    <t>Предложения по совершенствованию контрактной системы, меры по повышению результативности и эффективности расходов на закупки, в том числе нормативно-правового характера</t>
  </si>
  <si>
    <t>6.</t>
  </si>
  <si>
    <t>7.</t>
  </si>
  <si>
    <t>44-ФЗ</t>
  </si>
  <si>
    <t>223-ФЗ</t>
  </si>
  <si>
    <t>Аудит в сфере закупок</t>
  </si>
  <si>
    <t>№ мероприятия</t>
  </si>
  <si>
    <t>Аудит в сфере закупок (№ ФЗ):</t>
  </si>
  <si>
    <t>кол-во, ед.</t>
  </si>
  <si>
    <t>всего:</t>
  </si>
  <si>
    <t>8.</t>
  </si>
  <si>
    <t>9.</t>
  </si>
  <si>
    <t>Итого с учетом фильтра:</t>
  </si>
  <si>
    <t>Общее количество и сумма контрактов на закупку, проверенных в рамках аудита в сфере закупок</t>
  </si>
  <si>
    <t>Общее количество и сумма контрактов на закупку, в которых при аудите в сфере закупок выявлены нарушения законодательства о контрактной системе</t>
  </si>
  <si>
    <t>4.1.</t>
  </si>
  <si>
    <t>в правоохранительные органы (прокуратура, ФСБ УМВД, СК РФ)</t>
  </si>
  <si>
    <t xml:space="preserve">в контрольные органы в сфере закупок </t>
  </si>
  <si>
    <t>КРУ Губ. БО и Прав. БО</t>
  </si>
  <si>
    <t>УФАС по БО</t>
  </si>
  <si>
    <t>имеющие стоимостную 
оценку</t>
  </si>
  <si>
    <t>Общее количество объектов, в которых проводился аудит в сфере закупок - всего</t>
  </si>
  <si>
    <t>Общ. V наруш. закон-ва о контр. сист., выявле. при ауд-е в сф-е зак-к по резул-ам пров-и, ан-за и оц-ки инф-ии о закон-и, целесообр-и, обоснов-и, своеврем-и, эффект-и и результ-и расх-в на закуп. по план-ым к заключ-ю, заключ-м и исполн-м контр-м</t>
  </si>
  <si>
    <t xml:space="preserve">Перечень объектов, в которых проводился аудит в сфере закупок </t>
  </si>
  <si>
    <t>Количество направленных по результатам КМ (ЭАМ) по итогам аудита в сфере закупок</t>
  </si>
  <si>
    <t>Общее количество обращений, направленных  по результатам КМ (ЭАМ) по итогам аудита в сфере закупок</t>
  </si>
  <si>
    <t>Основные причины отклонений, нарушений и недостатков, выявленных  в ходе КМ (ЭАМ) в рамках аудита в сфере закупок</t>
  </si>
  <si>
    <t>Наименование МКСО</t>
  </si>
  <si>
    <t>Контрольно-счетная палата Брасовского района</t>
  </si>
  <si>
    <t>Контрольно-счетная палата города Брянска</t>
  </si>
  <si>
    <t>Контрольно-счетная палата Брянского района</t>
  </si>
  <si>
    <t>Контрольно-счетная комиссия Выгоничского муниципального района</t>
  </si>
  <si>
    <t>Контрольно-счетная палата Гордеевского района</t>
  </si>
  <si>
    <t>Контрольно-счетная палата Дубровского района</t>
  </si>
  <si>
    <t>Контрольно-счетная палата Дятьковского района</t>
  </si>
  <si>
    <t>Контрольно-счетная палата Жирятинского района</t>
  </si>
  <si>
    <t>Контрольно-счетная палата Жуковского района</t>
  </si>
  <si>
    <t>Контрольно-счетная палата Злынковского района</t>
  </si>
  <si>
    <t>Контрольно-счетная палата Карачевского района</t>
  </si>
  <si>
    <t>Контрольно-счетная палата Клетнянского района</t>
  </si>
  <si>
    <t>Контрольно-счетная палата Климовского района</t>
  </si>
  <si>
    <t>Контрольно-счетная палата города Клинцы</t>
  </si>
  <si>
    <t>Контрольно-счетная палата Клинцовского района</t>
  </si>
  <si>
    <t>Контрольно-счетная палата Комаричского муниципального района</t>
  </si>
  <si>
    <t>Контрольно-счетная палата Красногорского района</t>
  </si>
  <si>
    <t>Контрольно-счетная палата Мглинского района</t>
  </si>
  <si>
    <t>Контрольно-счетная палата Навлинского района</t>
  </si>
  <si>
    <t>Контрольно-счетная комиссия города Новозыбкова</t>
  </si>
  <si>
    <t>Контрольно-счетная палата Новозыбковского района</t>
  </si>
  <si>
    <t>Контрольно-счетная палата Погарского района</t>
  </si>
  <si>
    <t>Контрольно-счетная палата Почепского района</t>
  </si>
  <si>
    <t>Контрольно-счетная палата Рогнединского района</t>
  </si>
  <si>
    <t>Контрольно-счётная палата Севского муниципального района</t>
  </si>
  <si>
    <t>Контрольно-счетная комиссия Сельцовского городского округа</t>
  </si>
  <si>
    <t>Контрольно-счетная палата города Стародуба</t>
  </si>
  <si>
    <t>Контрольно-счетная палата Стародубского муниципального района</t>
  </si>
  <si>
    <t>Контрольно-счетная палата Суземского района</t>
  </si>
  <si>
    <t>Контрольно-счетная палата Суражского муниципального района</t>
  </si>
  <si>
    <t>Контрольно-счетная палата Трубчевского муниципального района</t>
  </si>
  <si>
    <t>Счетная палата Унечского района</t>
  </si>
  <si>
    <t>Контрольно-счетная палата города Фокино</t>
  </si>
  <si>
    <t>4.2</t>
  </si>
  <si>
    <t>4.1</t>
  </si>
  <si>
    <t>4.3</t>
  </si>
  <si>
    <t>МБДОУ Дубровский детский сад №4 "Золотой ключик"</t>
  </si>
  <si>
    <t>действие должностных лиц</t>
  </si>
  <si>
    <t xml:space="preserve">Принять меры по осуществлению ведомственного контроля. </t>
  </si>
  <si>
    <t>Проверка целевого и эффективного использования бюджетных средств, выделенных бюджетам муниципальных образований Брянской области на обеспечение развития и укрепления материально-технической базы муниципальных домов культуры, за 2017 год" (совместное с КСП Брянской области). На объекте: "Пеклинский сельский Дом культуры" Дубровского района</t>
  </si>
  <si>
    <t>Аудит в сфере закупок на этапе планирования закупок товаров, работ, услуг в 2018 году" (параллельное с КСП Брянской области) на объекте: МБДОУ Дубровский детский сад №4 "Золотой ключик"</t>
  </si>
  <si>
    <t>МБУК "Пеклинский сельский дом культуры"</t>
  </si>
  <si>
    <t>Недостаточный контроль со стороны заказчика</t>
  </si>
  <si>
    <t xml:space="preserve">повышение квалификации сотрудников </t>
  </si>
  <si>
    <t>Проверка финансово-хозяйственной деятельности МБОУ Дубровская №1 СОШ им. генерал-майора Никитина И.С. " за 2017 год и истекий период 2018 года</t>
  </si>
  <si>
    <t>МБОУ Дубровская №1 СОШ им. генерал-майора Никитина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</si>
</sst>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7" fillId="2" borderId="0" applyBorder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7" fillId="2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0" xfId="0" applyFont="1"/>
    <xf numFmtId="0" fontId="8" fillId="0" borderId="0" xfId="0" applyFont="1" applyAlignment="1">
      <alignment horizontal="left" vertical="center"/>
    </xf>
    <xf numFmtId="0" fontId="9" fillId="5" borderId="5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8" fillId="5" borderId="8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Protection="1">
      <protection locked="0"/>
    </xf>
    <xf numFmtId="0" fontId="12" fillId="0" borderId="0" xfId="0" applyFont="1" applyProtection="1"/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90"/>
    </xf>
    <xf numFmtId="49" fontId="10" fillId="0" borderId="1" xfId="0" applyNumberFormat="1" applyFont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2 2" xfId="10"/>
    <cellStyle name="Обычный 3" xfId="3"/>
    <cellStyle name="Обычный 3 2" xfId="11"/>
    <cellStyle name="Обычный 4" xfId="4"/>
    <cellStyle name="Обычный 4 2" xfId="12"/>
    <cellStyle name="Обычный 5" xfId="5"/>
    <cellStyle name="Обычный 5 2" xfId="13"/>
    <cellStyle name="Обычный 6" xfId="6"/>
    <cellStyle name="Обычный 6 2" xfId="14"/>
    <cellStyle name="Обычный 7" xfId="7"/>
    <cellStyle name="Обычный 8" xfId="8"/>
    <cellStyle name="Пояснение" xfId="1" builtinId="53" customBuiltin="1"/>
    <cellStyle name="Пояснение 2" xfId="9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DDD9C3"/>
      <rgbColor rgb="FFD9D9D9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CD5B5"/>
      <rgbColor rgb="FF3366FF"/>
      <rgbColor rgb="FF33CCCC"/>
      <rgbColor rgb="FF92D050"/>
      <rgbColor rgb="FFFFC0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66FF"/>
      <color rgb="FFFF00FF"/>
      <color rgb="FFCCFFFF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showZeros="0" tabSelected="1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G32" sqref="AG32"/>
    </sheetView>
  </sheetViews>
  <sheetFormatPr defaultRowHeight="15" x14ac:dyDescent="0.25"/>
  <cols>
    <col min="1" max="1" width="34.42578125" customWidth="1"/>
    <col min="2" max="2" width="8.28515625" style="6" customWidth="1"/>
    <col min="3" max="3" width="40.85546875" style="6" customWidth="1"/>
    <col min="4" max="4" width="15.5703125" style="6" customWidth="1"/>
    <col min="5" max="5" width="16.85546875" style="6" customWidth="1"/>
    <col min="6" max="6" width="26.7109375" style="6" customWidth="1"/>
    <col min="7" max="7" width="11.28515625" style="6" customWidth="1"/>
    <col min="8" max="8" width="16.28515625" style="6" customWidth="1"/>
    <col min="9" max="9" width="13.28515625" style="6" customWidth="1"/>
    <col min="10" max="10" width="17.42578125" style="6" customWidth="1"/>
    <col min="11" max="11" width="11.28515625" style="6" customWidth="1"/>
    <col min="12" max="12" width="16.28515625" style="6" customWidth="1"/>
    <col min="13" max="13" width="11.28515625" style="6" customWidth="1"/>
    <col min="14" max="14" width="16.28515625" style="6" customWidth="1"/>
    <col min="15" max="15" width="17.42578125" style="6" customWidth="1"/>
    <col min="16" max="16" width="16.140625" style="6" customWidth="1"/>
    <col min="17" max="17" width="25.140625" style="6" customWidth="1"/>
    <col min="18" max="19" width="16.28515625" style="6" customWidth="1"/>
    <col min="20" max="20" width="26.7109375" style="6" customWidth="1"/>
    <col min="21" max="21" width="32" style="6" customWidth="1"/>
    <col min="22" max="16384" width="9.140625" style="6"/>
  </cols>
  <sheetData>
    <row r="1" spans="1:21" ht="2.25" customHeight="1" thickBot="1" x14ac:dyDescent="0.25">
      <c r="A1" s="3"/>
    </row>
    <row r="2" spans="1:21" hidden="1" thickBot="1" x14ac:dyDescent="0.25">
      <c r="A2" s="3"/>
    </row>
    <row r="3" spans="1:21" ht="75.75" customHeight="1" x14ac:dyDescent="0.2">
      <c r="A3" s="42" t="s">
        <v>38</v>
      </c>
      <c r="B3" s="45" t="s">
        <v>17</v>
      </c>
      <c r="C3" s="46" t="s">
        <v>0</v>
      </c>
      <c r="D3" s="35" t="s">
        <v>16</v>
      </c>
      <c r="E3" s="37" t="s">
        <v>32</v>
      </c>
      <c r="F3" s="35" t="s">
        <v>34</v>
      </c>
      <c r="G3" s="35" t="s">
        <v>24</v>
      </c>
      <c r="H3" s="35"/>
      <c r="I3" s="35"/>
      <c r="J3" s="35"/>
      <c r="K3" s="35" t="s">
        <v>33</v>
      </c>
      <c r="L3" s="35"/>
      <c r="M3" s="35"/>
      <c r="N3" s="35"/>
      <c r="O3" s="36" t="s">
        <v>35</v>
      </c>
      <c r="P3" s="36"/>
      <c r="Q3" s="36" t="s">
        <v>36</v>
      </c>
      <c r="R3" s="36"/>
      <c r="S3" s="36"/>
      <c r="T3" s="35" t="s">
        <v>37</v>
      </c>
      <c r="U3" s="35" t="s">
        <v>11</v>
      </c>
    </row>
    <row r="4" spans="1:21" ht="21.75" customHeight="1" x14ac:dyDescent="0.2">
      <c r="A4" s="43"/>
      <c r="B4" s="45"/>
      <c r="C4" s="46"/>
      <c r="D4" s="35"/>
      <c r="E4" s="38"/>
      <c r="F4" s="35"/>
      <c r="G4" s="35" t="s">
        <v>20</v>
      </c>
      <c r="H4" s="35"/>
      <c r="I4" s="41" t="s">
        <v>1</v>
      </c>
      <c r="J4" s="41"/>
      <c r="K4" s="35" t="s">
        <v>20</v>
      </c>
      <c r="L4" s="35"/>
      <c r="M4" s="40" t="s">
        <v>1</v>
      </c>
      <c r="N4" s="40"/>
      <c r="O4" s="36" t="s">
        <v>2</v>
      </c>
      <c r="P4" s="36" t="s">
        <v>3</v>
      </c>
      <c r="Q4" s="36" t="s">
        <v>27</v>
      </c>
      <c r="R4" s="36" t="s">
        <v>28</v>
      </c>
      <c r="S4" s="36"/>
      <c r="T4" s="35"/>
      <c r="U4" s="35"/>
    </row>
    <row r="5" spans="1:21" ht="100.5" customHeight="1" x14ac:dyDescent="0.2">
      <c r="A5" s="43"/>
      <c r="B5" s="45"/>
      <c r="C5" s="46"/>
      <c r="D5" s="35"/>
      <c r="E5" s="39"/>
      <c r="F5" s="35"/>
      <c r="G5" s="35"/>
      <c r="H5" s="35"/>
      <c r="I5" s="35" t="s">
        <v>25</v>
      </c>
      <c r="J5" s="35"/>
      <c r="K5" s="35"/>
      <c r="L5" s="35"/>
      <c r="M5" s="36" t="s">
        <v>31</v>
      </c>
      <c r="N5" s="36"/>
      <c r="O5" s="36"/>
      <c r="P5" s="36"/>
      <c r="Q5" s="36"/>
      <c r="R5" s="7" t="s">
        <v>29</v>
      </c>
      <c r="S5" s="8" t="s">
        <v>30</v>
      </c>
      <c r="T5" s="35"/>
      <c r="U5" s="35"/>
    </row>
    <row r="6" spans="1:21" ht="33" customHeight="1" x14ac:dyDescent="0.2">
      <c r="A6" s="43"/>
      <c r="B6" s="45"/>
      <c r="C6" s="46"/>
      <c r="D6" s="35"/>
      <c r="E6" s="9" t="s">
        <v>19</v>
      </c>
      <c r="F6" s="35"/>
      <c r="G6" s="10" t="s">
        <v>19</v>
      </c>
      <c r="H6" s="10" t="s">
        <v>10</v>
      </c>
      <c r="I6" s="10" t="s">
        <v>19</v>
      </c>
      <c r="J6" s="10" t="s">
        <v>10</v>
      </c>
      <c r="K6" s="10" t="s">
        <v>19</v>
      </c>
      <c r="L6" s="10" t="s">
        <v>10</v>
      </c>
      <c r="M6" s="10" t="s">
        <v>19</v>
      </c>
      <c r="N6" s="10" t="s">
        <v>10</v>
      </c>
      <c r="O6" s="10" t="s">
        <v>19</v>
      </c>
      <c r="P6" s="10" t="s">
        <v>19</v>
      </c>
      <c r="Q6" s="10" t="s">
        <v>19</v>
      </c>
      <c r="R6" s="10" t="s">
        <v>19</v>
      </c>
      <c r="S6" s="10" t="s">
        <v>19</v>
      </c>
      <c r="T6" s="35"/>
      <c r="U6" s="35"/>
    </row>
    <row r="7" spans="1:21" ht="13.5" customHeight="1" thickBot="1" x14ac:dyDescent="0.25">
      <c r="A7" s="44"/>
      <c r="B7" s="45"/>
      <c r="C7" s="46"/>
      <c r="D7" s="35"/>
      <c r="E7" s="9" t="s">
        <v>4</v>
      </c>
      <c r="F7" s="11" t="s">
        <v>5</v>
      </c>
      <c r="G7" s="35" t="s">
        <v>6</v>
      </c>
      <c r="H7" s="35"/>
      <c r="I7" s="35" t="s">
        <v>26</v>
      </c>
      <c r="J7" s="35"/>
      <c r="K7" s="35" t="s">
        <v>7</v>
      </c>
      <c r="L7" s="35"/>
      <c r="M7" s="35" t="s">
        <v>8</v>
      </c>
      <c r="N7" s="35"/>
      <c r="O7" s="35" t="s">
        <v>12</v>
      </c>
      <c r="P7" s="35"/>
      <c r="Q7" s="35" t="s">
        <v>13</v>
      </c>
      <c r="R7" s="35"/>
      <c r="S7" s="35"/>
      <c r="T7" s="11" t="s">
        <v>21</v>
      </c>
      <c r="U7" s="11" t="s">
        <v>22</v>
      </c>
    </row>
    <row r="8" spans="1:21" ht="48" customHeight="1" x14ac:dyDescent="0.2">
      <c r="A8" s="5"/>
      <c r="B8" s="12"/>
      <c r="C8" s="12"/>
      <c r="D8" s="13" t="s">
        <v>9</v>
      </c>
      <c r="E8" s="22">
        <f>SUM(E9:E12)</f>
        <v>3</v>
      </c>
      <c r="F8" s="13"/>
      <c r="G8" s="22">
        <f>SUM(G9:G12)</f>
        <v>4</v>
      </c>
      <c r="H8" s="26">
        <f>SUM(H9:H12)</f>
        <v>2508</v>
      </c>
      <c r="I8" s="22">
        <f>SUM(I9:I12)</f>
        <v>1</v>
      </c>
      <c r="J8" s="26">
        <f>SUM(J9:J12)</f>
        <v>1414.3</v>
      </c>
      <c r="K8" s="22">
        <f>SUM(K9:K12)</f>
        <v>8</v>
      </c>
      <c r="L8" s="26">
        <f>SUM(L9:L12)</f>
        <v>117.5</v>
      </c>
      <c r="M8" s="22">
        <f>SUM(M9:M12)</f>
        <v>1</v>
      </c>
      <c r="N8" s="26">
        <f>SUM(N9:N12)</f>
        <v>117.5</v>
      </c>
      <c r="O8" s="22">
        <f>SUM(O9:O12)</f>
        <v>0</v>
      </c>
      <c r="P8" s="22">
        <f>SUM(P9:P12)</f>
        <v>0</v>
      </c>
      <c r="Q8" s="22">
        <f>SUM(Q9:Q12)</f>
        <v>0</v>
      </c>
      <c r="R8" s="22">
        <f>SUM(R9:R12)</f>
        <v>0</v>
      </c>
      <c r="S8" s="22">
        <f>SUM(S9:S12)</f>
        <v>0</v>
      </c>
      <c r="T8" s="12"/>
      <c r="U8" s="12"/>
    </row>
    <row r="9" spans="1:21" ht="99.75" x14ac:dyDescent="0.2">
      <c r="A9" s="34" t="s">
        <v>44</v>
      </c>
      <c r="B9" s="32" t="s">
        <v>73</v>
      </c>
      <c r="C9" s="28" t="s">
        <v>79</v>
      </c>
      <c r="D9" s="33" t="s">
        <v>14</v>
      </c>
      <c r="E9" s="17">
        <v>1</v>
      </c>
      <c r="F9" s="33" t="s">
        <v>75</v>
      </c>
      <c r="G9" s="24"/>
      <c r="H9" s="27"/>
      <c r="I9" s="24"/>
      <c r="J9" s="27"/>
      <c r="K9" s="17">
        <v>1</v>
      </c>
      <c r="L9" s="21">
        <f t="shared" ref="L9:L11" si="0">N9</f>
        <v>0</v>
      </c>
      <c r="M9" s="17"/>
      <c r="N9" s="19"/>
      <c r="O9" s="24"/>
      <c r="P9" s="24"/>
      <c r="Q9" s="24"/>
      <c r="R9" s="24"/>
      <c r="S9" s="24"/>
      <c r="T9" s="33" t="s">
        <v>76</v>
      </c>
      <c r="U9" s="31" t="s">
        <v>77</v>
      </c>
    </row>
    <row r="10" spans="1:21" ht="171" x14ac:dyDescent="0.2">
      <c r="A10" s="34" t="s">
        <v>44</v>
      </c>
      <c r="B10" s="32" t="s">
        <v>72</v>
      </c>
      <c r="C10" s="28" t="s">
        <v>78</v>
      </c>
      <c r="D10" s="33" t="s">
        <v>14</v>
      </c>
      <c r="E10" s="17">
        <v>1</v>
      </c>
      <c r="F10" s="33" t="s">
        <v>80</v>
      </c>
      <c r="G10" s="24">
        <v>3</v>
      </c>
      <c r="H10" s="27">
        <v>1562.5</v>
      </c>
      <c r="I10" s="24">
        <v>1</v>
      </c>
      <c r="J10" s="27">
        <v>1414.3</v>
      </c>
      <c r="K10" s="17">
        <v>7</v>
      </c>
      <c r="L10" s="21">
        <v>117.5</v>
      </c>
      <c r="M10" s="17">
        <v>1</v>
      </c>
      <c r="N10" s="19">
        <v>117.5</v>
      </c>
      <c r="O10" s="24"/>
      <c r="P10" s="24"/>
      <c r="Q10" s="24"/>
      <c r="R10" s="24"/>
      <c r="S10" s="24"/>
      <c r="T10" s="33" t="s">
        <v>81</v>
      </c>
      <c r="U10" s="33" t="s">
        <v>82</v>
      </c>
    </row>
    <row r="11" spans="1:21" ht="71.25" x14ac:dyDescent="0.2">
      <c r="A11" s="34" t="s">
        <v>44</v>
      </c>
      <c r="B11" s="32" t="s">
        <v>74</v>
      </c>
      <c r="C11" s="28" t="s">
        <v>83</v>
      </c>
      <c r="D11" s="33" t="s">
        <v>14</v>
      </c>
      <c r="E11" s="17">
        <v>1</v>
      </c>
      <c r="F11" s="33" t="s">
        <v>84</v>
      </c>
      <c r="G11" s="24">
        <v>1</v>
      </c>
      <c r="H11" s="27">
        <v>945.5</v>
      </c>
      <c r="I11" s="24"/>
      <c r="J11" s="27"/>
      <c r="K11" s="17"/>
      <c r="L11" s="21">
        <f t="shared" si="0"/>
        <v>0</v>
      </c>
      <c r="M11" s="17"/>
      <c r="N11" s="19"/>
      <c r="O11" s="24"/>
      <c r="P11" s="24"/>
      <c r="Q11" s="24"/>
      <c r="R11" s="24"/>
      <c r="S11" s="24"/>
      <c r="T11" s="31"/>
      <c r="U11" s="31"/>
    </row>
    <row r="12" spans="1:21" ht="14.25" x14ac:dyDescent="0.2">
      <c r="A12" s="34"/>
      <c r="B12" s="32"/>
      <c r="C12" s="28"/>
      <c r="D12" s="14"/>
      <c r="E12" s="17"/>
      <c r="F12" s="14"/>
      <c r="G12" s="24"/>
      <c r="H12" s="27"/>
      <c r="I12" s="24"/>
      <c r="J12" s="27"/>
      <c r="K12" s="17"/>
      <c r="L12" s="21">
        <f t="shared" ref="L12" si="1">N12</f>
        <v>0</v>
      </c>
      <c r="M12" s="17"/>
      <c r="N12" s="19"/>
      <c r="O12" s="24"/>
      <c r="P12" s="24"/>
      <c r="Q12" s="24"/>
      <c r="R12" s="24"/>
      <c r="S12" s="24"/>
      <c r="T12" s="14"/>
      <c r="U12" s="14"/>
    </row>
    <row r="14" spans="1:21" ht="15.75" thickBot="1" x14ac:dyDescent="0.3"/>
    <row r="15" spans="1:21" ht="15.75" thickBot="1" x14ac:dyDescent="0.3">
      <c r="C15" s="15" t="s">
        <v>23</v>
      </c>
      <c r="D15" s="16">
        <f>SUBTOTAL(3,D9:D12)</f>
        <v>3</v>
      </c>
      <c r="E15" s="23">
        <f>SUBTOTAL(9,E9:E12)</f>
        <v>3</v>
      </c>
      <c r="G15" s="18">
        <f>SUBTOTAL(9,G9:G12)</f>
        <v>4</v>
      </c>
      <c r="H15" s="20">
        <f>SUBTOTAL(9,H9:H12)</f>
        <v>2508</v>
      </c>
      <c r="I15" s="23">
        <f>SUBTOTAL(9,I9:I12)</f>
        <v>1</v>
      </c>
      <c r="J15" s="20">
        <f>SUBTOTAL(9,J9:J12)</f>
        <v>1414.3</v>
      </c>
      <c r="K15" s="23">
        <f>SUBTOTAL(9,K9:K12)</f>
        <v>8</v>
      </c>
      <c r="L15" s="20">
        <f>SUBTOTAL(9,L9:L12)</f>
        <v>117.5</v>
      </c>
      <c r="M15" s="23">
        <f>SUBTOTAL(9,M9:M12)</f>
        <v>1</v>
      </c>
      <c r="N15" s="20">
        <f>SUBTOTAL(9,N9:N12)</f>
        <v>117.5</v>
      </c>
      <c r="O15" s="23">
        <f>SUBTOTAL(9,O9:O12)</f>
        <v>0</v>
      </c>
      <c r="P15" s="23">
        <f>SUBTOTAL(9,P9:P12)</f>
        <v>0</v>
      </c>
      <c r="Q15" s="23">
        <f>SUBTOTAL(9,Q9:Q12)</f>
        <v>0</v>
      </c>
      <c r="R15" s="23">
        <f>SUBTOTAL(9,R9:R12)</f>
        <v>0</v>
      </c>
      <c r="S15" s="25">
        <f>SUBTOTAL(9,S9:S12)</f>
        <v>0</v>
      </c>
    </row>
    <row r="35" spans="3:3" ht="12" customHeight="1" x14ac:dyDescent="0.25"/>
    <row r="36" spans="3:3" hidden="1" x14ac:dyDescent="0.25">
      <c r="C36" s="1" t="s">
        <v>18</v>
      </c>
    </row>
    <row r="37" spans="3:3" hidden="1" x14ac:dyDescent="0.25">
      <c r="C37" s="4" t="s">
        <v>14</v>
      </c>
    </row>
    <row r="38" spans="3:3" hidden="1" x14ac:dyDescent="0.25">
      <c r="C38" s="4" t="s">
        <v>15</v>
      </c>
    </row>
    <row r="73" spans="1:1" ht="14.25" x14ac:dyDescent="0.2">
      <c r="A73" s="2" t="s">
        <v>38</v>
      </c>
    </row>
    <row r="74" spans="1:1" ht="14.25" x14ac:dyDescent="0.2">
      <c r="A74" s="29" t="s">
        <v>39</v>
      </c>
    </row>
    <row r="75" spans="1:1" ht="14.25" x14ac:dyDescent="0.2">
      <c r="A75" s="29" t="s">
        <v>40</v>
      </c>
    </row>
    <row r="76" spans="1:1" ht="14.25" x14ac:dyDescent="0.2">
      <c r="A76" s="29" t="s">
        <v>41</v>
      </c>
    </row>
    <row r="77" spans="1:1" ht="14.25" x14ac:dyDescent="0.2">
      <c r="A77" s="29" t="s">
        <v>42</v>
      </c>
    </row>
    <row r="78" spans="1:1" ht="14.25" x14ac:dyDescent="0.2">
      <c r="A78" s="29" t="s">
        <v>43</v>
      </c>
    </row>
    <row r="79" spans="1:1" ht="14.25" x14ac:dyDescent="0.2">
      <c r="A79" s="29" t="s">
        <v>44</v>
      </c>
    </row>
    <row r="80" spans="1:1" ht="14.25" x14ac:dyDescent="0.2">
      <c r="A80" s="29" t="s">
        <v>45</v>
      </c>
    </row>
    <row r="81" spans="1:1" ht="14.25" x14ac:dyDescent="0.2">
      <c r="A81" s="29" t="s">
        <v>46</v>
      </c>
    </row>
    <row r="82" spans="1:1" ht="14.25" x14ac:dyDescent="0.2">
      <c r="A82" s="29" t="s">
        <v>47</v>
      </c>
    </row>
    <row r="83" spans="1:1" ht="14.25" x14ac:dyDescent="0.2">
      <c r="A83" s="29" t="s">
        <v>48</v>
      </c>
    </row>
    <row r="84" spans="1:1" ht="14.25" x14ac:dyDescent="0.2">
      <c r="A84" s="29" t="s">
        <v>49</v>
      </c>
    </row>
    <row r="85" spans="1:1" ht="14.25" x14ac:dyDescent="0.2">
      <c r="A85" s="29" t="s">
        <v>50</v>
      </c>
    </row>
    <row r="86" spans="1:1" ht="14.25" x14ac:dyDescent="0.2">
      <c r="A86" s="29" t="s">
        <v>51</v>
      </c>
    </row>
    <row r="87" spans="1:1" ht="14.25" x14ac:dyDescent="0.2">
      <c r="A87" s="29" t="s">
        <v>52</v>
      </c>
    </row>
    <row r="88" spans="1:1" ht="14.25" x14ac:dyDescent="0.2">
      <c r="A88" s="29" t="s">
        <v>53</v>
      </c>
    </row>
    <row r="89" spans="1:1" ht="14.25" x14ac:dyDescent="0.2">
      <c r="A89" s="29" t="s">
        <v>54</v>
      </c>
    </row>
    <row r="90" spans="1:1" ht="14.25" x14ac:dyDescent="0.2">
      <c r="A90" s="29" t="s">
        <v>55</v>
      </c>
    </row>
    <row r="91" spans="1:1" ht="14.25" x14ac:dyDescent="0.2">
      <c r="A91" s="29" t="s">
        <v>56</v>
      </c>
    </row>
    <row r="92" spans="1:1" ht="14.25" x14ac:dyDescent="0.2">
      <c r="A92" s="29" t="s">
        <v>57</v>
      </c>
    </row>
    <row r="93" spans="1:1" ht="14.25" x14ac:dyDescent="0.2">
      <c r="A93" s="29" t="s">
        <v>58</v>
      </c>
    </row>
    <row r="94" spans="1:1" ht="14.25" x14ac:dyDescent="0.2">
      <c r="A94" s="29" t="s">
        <v>59</v>
      </c>
    </row>
    <row r="95" spans="1:1" ht="14.25" x14ac:dyDescent="0.2">
      <c r="A95" s="29" t="s">
        <v>60</v>
      </c>
    </row>
    <row r="96" spans="1:1" ht="14.25" x14ac:dyDescent="0.2">
      <c r="A96" s="29" t="s">
        <v>61</v>
      </c>
    </row>
    <row r="97" spans="1:1" ht="14.25" x14ac:dyDescent="0.2">
      <c r="A97" s="29" t="s">
        <v>62</v>
      </c>
    </row>
    <row r="98" spans="1:1" ht="14.25" x14ac:dyDescent="0.2">
      <c r="A98" s="29" t="s">
        <v>63</v>
      </c>
    </row>
    <row r="99" spans="1:1" ht="14.25" x14ac:dyDescent="0.2">
      <c r="A99" s="29" t="s">
        <v>64</v>
      </c>
    </row>
    <row r="100" spans="1:1" ht="14.25" x14ac:dyDescent="0.2">
      <c r="A100" s="29" t="s">
        <v>65</v>
      </c>
    </row>
    <row r="101" spans="1:1" ht="14.25" x14ac:dyDescent="0.2">
      <c r="A101" s="29" t="s">
        <v>66</v>
      </c>
    </row>
    <row r="102" spans="1:1" ht="14.25" x14ac:dyDescent="0.2">
      <c r="A102" s="30" t="s">
        <v>67</v>
      </c>
    </row>
    <row r="103" spans="1:1" ht="14.25" x14ac:dyDescent="0.2">
      <c r="A103" s="30" t="s">
        <v>68</v>
      </c>
    </row>
    <row r="104" spans="1:1" ht="14.25" x14ac:dyDescent="0.2">
      <c r="A104" s="30" t="s">
        <v>69</v>
      </c>
    </row>
    <row r="105" spans="1:1" ht="14.25" x14ac:dyDescent="0.2">
      <c r="A105" s="30" t="s">
        <v>70</v>
      </c>
    </row>
    <row r="106" spans="1:1" ht="14.25" x14ac:dyDescent="0.2">
      <c r="A106" s="30" t="s">
        <v>71</v>
      </c>
    </row>
  </sheetData>
  <autoFilter ref="A8:U12"/>
  <mergeCells count="28">
    <mergeCell ref="A3:A7"/>
    <mergeCell ref="B3:B7"/>
    <mergeCell ref="C3:C7"/>
    <mergeCell ref="D3:D7"/>
    <mergeCell ref="F3:F6"/>
    <mergeCell ref="G4:H5"/>
    <mergeCell ref="E3:E5"/>
    <mergeCell ref="M7:N7"/>
    <mergeCell ref="M5:N5"/>
    <mergeCell ref="M4:N4"/>
    <mergeCell ref="K3:N3"/>
    <mergeCell ref="I4:J4"/>
    <mergeCell ref="I5:J5"/>
    <mergeCell ref="G3:J3"/>
    <mergeCell ref="G7:H7"/>
    <mergeCell ref="I7:J7"/>
    <mergeCell ref="K7:L7"/>
    <mergeCell ref="K4:L5"/>
    <mergeCell ref="Q7:S7"/>
    <mergeCell ref="Q3:S3"/>
    <mergeCell ref="T3:T6"/>
    <mergeCell ref="U3:U6"/>
    <mergeCell ref="O7:P7"/>
    <mergeCell ref="O4:O5"/>
    <mergeCell ref="P4:P5"/>
    <mergeCell ref="O3:P3"/>
    <mergeCell ref="Q4:Q5"/>
    <mergeCell ref="R4:S4"/>
  </mergeCells>
  <conditionalFormatting sqref="R9:R12">
    <cfRule type="expression" dxfId="5" priority="322">
      <formula>IF($D9="223-ФЗ",1,0)</formula>
    </cfRule>
  </conditionalFormatting>
  <conditionalFormatting sqref="S9:S12">
    <cfRule type="expression" dxfId="4" priority="321">
      <formula>IF($D9="44-ФЗ",1,0)</formula>
    </cfRule>
  </conditionalFormatting>
  <conditionalFormatting sqref="R9">
    <cfRule type="expression" dxfId="3" priority="222">
      <formula>IF($D9="223-ФЗ",1,0)</formula>
    </cfRule>
  </conditionalFormatting>
  <conditionalFormatting sqref="S9">
    <cfRule type="expression" dxfId="2" priority="221">
      <formula>IF($D9="44-ФЗ",1,0)</formula>
    </cfRule>
  </conditionalFormatting>
  <conditionalFormatting sqref="R10">
    <cfRule type="expression" dxfId="1" priority="220">
      <formula>IF($D10="223-ФЗ",1,0)</formula>
    </cfRule>
  </conditionalFormatting>
  <conditionalFormatting sqref="S10">
    <cfRule type="expression" dxfId="0" priority="219">
      <formula>IF($D10="44-ФЗ",1,0)</formula>
    </cfRule>
  </conditionalFormatting>
  <dataValidations count="2">
    <dataValidation type="list" allowBlank="1" showInputMessage="1" showErrorMessage="1" sqref="D9:D12">
      <formula1>$C$37:$C$38</formula1>
    </dataValidation>
    <dataValidation type="list" allowBlank="1" showInputMessage="1" showErrorMessage="1" sqref="A9:A12">
      <formula1>$A$74:$A$106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закупкам МКСО за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Черкасов В.К.</dc:creator>
  <dc:description/>
  <cp:lastModifiedBy>Администратор сети</cp:lastModifiedBy>
  <cp:revision>1</cp:revision>
  <cp:lastPrinted>2018-02-07T11:51:32Z</cp:lastPrinted>
  <dcterms:created xsi:type="dcterms:W3CDTF">2015-04-03T06:25:15Z</dcterms:created>
  <dcterms:modified xsi:type="dcterms:W3CDTF">2019-01-31T15:50:21Z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